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256" windowHeight="12432" tabRatio="704" activeTab="0"/>
  </bookViews>
  <sheets>
    <sheet name="01.01.24" sheetId="1" r:id="rId1"/>
    <sheet name="изменения в 2023 году" sheetId="2" r:id="rId2"/>
  </sheets>
  <definedNames>
    <definedName name="_xlnm._FilterDatabase" localSheetId="0" hidden="1">'01.01.24'!$B$15:$W$151</definedName>
    <definedName name="_xlnm.Print_Titles" localSheetId="0">'01.01.24'!$10:$14</definedName>
    <definedName name="_xlnm.Print_Area" localSheetId="0">'01.01.24'!$A$1:$W$162</definedName>
  </definedNames>
  <calcPr fullCalcOnLoad="1"/>
</workbook>
</file>

<file path=xl/sharedStrings.xml><?xml version="1.0" encoding="utf-8"?>
<sst xmlns="http://schemas.openxmlformats.org/spreadsheetml/2006/main" count="374" uniqueCount="275">
  <si>
    <t>сервиса</t>
  </si>
  <si>
    <t>АЗС</t>
  </si>
  <si>
    <t>СТО</t>
  </si>
  <si>
    <t>объектов</t>
  </si>
  <si>
    <t xml:space="preserve">Р-14 Полоцк-Миоры-Браслав </t>
  </si>
  <si>
    <t xml:space="preserve">Р-27 Браслав-Поставы-Мядель </t>
  </si>
  <si>
    <t xml:space="preserve">Р-87 Витебск-Орша </t>
  </si>
  <si>
    <t xml:space="preserve">Р-113 Сенно-Бешенковичи-Ушачи </t>
  </si>
  <si>
    <t xml:space="preserve">Р-114 Городок-Улла-Камень </t>
  </si>
  <si>
    <t>Итого:</t>
  </si>
  <si>
    <t xml:space="preserve">Р-15 Кричев-Орша-Лепель </t>
  </si>
  <si>
    <t>предприятия торговли</t>
  </si>
  <si>
    <t>охраняемые стоянки</t>
  </si>
  <si>
    <t>пункты питания</t>
  </si>
  <si>
    <t xml:space="preserve">Р-22 Орша-Дубровно-до а/д М-1 (Буда) </t>
  </si>
  <si>
    <t xml:space="preserve">Р-45 Полоцк-Глубокое-граница Литовской Республики (Котловка) </t>
  </si>
  <si>
    <t xml:space="preserve">Р-3 Логойск-Зембин-Глубокое-граница Латвийской Республики (Урбаны) </t>
  </si>
  <si>
    <t xml:space="preserve">М-3 Минск-Витебск </t>
  </si>
  <si>
    <t>Р-21 Витебск-гр. Российской Федерации (Лиозно)</t>
  </si>
  <si>
    <t xml:space="preserve">Р-62 Чашники-Бобр-Бобруйск (через Кличев) </t>
  </si>
  <si>
    <t xml:space="preserve">Р-20 Витебск-Полоцк-граница Латвийской Республики (Григоровщина) </t>
  </si>
  <si>
    <t xml:space="preserve">Р-46 Лепель-Полоцк-граница Российской Федерации (Юховичи) </t>
  </si>
  <si>
    <t xml:space="preserve">Р-86 Богушевск (от автомобильной дороги М-8/Е 95)-Сенно-Лепель-Мядель </t>
  </si>
  <si>
    <t xml:space="preserve">Р-112 Витебск-Сураж-граница Российской Федерации (Стайки) </t>
  </si>
  <si>
    <t xml:space="preserve">М-8/Е 95 Граница Российской Федерации (Езерище)-Витебск-Гомель-граница Украины (Новая Гута) </t>
  </si>
  <si>
    <t>Адрес, км а/д</t>
  </si>
  <si>
    <t>лево</t>
  </si>
  <si>
    <t>право</t>
  </si>
  <si>
    <t xml:space="preserve">Наименование </t>
  </si>
  <si>
    <t>объекта</t>
  </si>
  <si>
    <t>АГЗС</t>
  </si>
  <si>
    <t>КАЗС №31</t>
  </si>
  <si>
    <t>АЗС №34</t>
  </si>
  <si>
    <t>КАЗС №36</t>
  </si>
  <si>
    <t>АЗС №41</t>
  </si>
  <si>
    <t>КАЗС №44</t>
  </si>
  <si>
    <t>КАЗС № 45</t>
  </si>
  <si>
    <t>АЗС №50</t>
  </si>
  <si>
    <t>АЗС №52</t>
  </si>
  <si>
    <t>АЗС №62</t>
  </si>
  <si>
    <t>А3С №42</t>
  </si>
  <si>
    <t>Комплекс "Гостиный двор"</t>
  </si>
  <si>
    <t>охраняемая стоянка</t>
  </si>
  <si>
    <t>ООО "Витдорсервис", Витебский р-н, д.Кировская, административное здание ЗАО "Возрождение"</t>
  </si>
  <si>
    <t>АЗС №15</t>
  </si>
  <si>
    <t>КАЗС № 27</t>
  </si>
  <si>
    <t>КАЗС № 28</t>
  </si>
  <si>
    <t>КАЗС № 37</t>
  </si>
  <si>
    <t>ОАО "Нафтан", г.Новополоцк-1, тел.8-02145-9-82-57</t>
  </si>
  <si>
    <t>КАЗС № 61</t>
  </si>
  <si>
    <t>АЗС № 64</t>
  </si>
  <si>
    <t>АЗС № 21</t>
  </si>
  <si>
    <t>УП "Витебскоблгаз", г.Витебск,ул.Правды,36, тел.27-50-87</t>
  </si>
  <si>
    <t>РУП "Белоруснефть-Витебскоблнефтепродукт", г.Витебск, Бешенковичское шоссе,16, тел.26-84-86</t>
  </si>
  <si>
    <t>ЧПТУП "Закольцово-Люкс", г.Витебск, ул.Пушкина,39-1, тел.29-16-52</t>
  </si>
  <si>
    <t>ЧТПУП "БелДорПит", г.Витебск, ул.Гагарина 46-77,                тел.29-78-29, моб.718-32-65</t>
  </si>
  <si>
    <t>ЧТУП "Придорожник", г.Лиозно, ул.Первомайская, д.2</t>
  </si>
  <si>
    <t>ООО"Блок" г.Новополоцк, ул.Техническая,4; тел.2-99-99 г.Новополоцк; тел.2-18-18 г.Поставы</t>
  </si>
  <si>
    <t>УП "Витебскоблгаз", г.Витебск,ул.Правды, 36, тел.27-50-87</t>
  </si>
  <si>
    <t>Состав объекта</t>
  </si>
  <si>
    <t>МАЗС № 6</t>
  </si>
  <si>
    <t xml:space="preserve">Р-115 Витебск-Городок (до автомобильной дороги М-8/Е 95) </t>
  </si>
  <si>
    <t>ф-л №3 ИП"Лукойл-Белоруссия", г.Витебск, ул.Пушкина, 4,  тел.8-021-39-4-10-33</t>
  </si>
  <si>
    <t>Перечень объектов придорожного сервиса,</t>
  </si>
  <si>
    <t>магазин "Оазис"</t>
  </si>
  <si>
    <t xml:space="preserve">Р-109 Лиозно-Ореховск (до автомобильной дороги М-8/Е 95) </t>
  </si>
  <si>
    <t>магазин "Гермес"</t>
  </si>
  <si>
    <t>ЧТУП "Аверс-Лепель", г.Лепель, ул.Деповская, д.12</t>
  </si>
  <si>
    <t xml:space="preserve">Р-18 Верхнедвинск-Шарковщина-Козяны </t>
  </si>
  <si>
    <t>пункты постоя</t>
  </si>
  <si>
    <t>мойки</t>
  </si>
  <si>
    <t xml:space="preserve">общественные туалеты </t>
  </si>
  <si>
    <t>пункты мед. помощи</t>
  </si>
  <si>
    <t>пункты связи</t>
  </si>
  <si>
    <t>МАЗС № 26</t>
  </si>
  <si>
    <t>Мини-кафе</t>
  </si>
  <si>
    <t>Мини-кафе "Джунгли"</t>
  </si>
  <si>
    <t>Бар</t>
  </si>
  <si>
    <t>КФ "Камертон", Оршанский район, п.Высокое, тел.7-93-68</t>
  </si>
  <si>
    <t>МАЗС</t>
  </si>
  <si>
    <t>Владельцы (арендаторы)</t>
  </si>
  <si>
    <t>ООО "Терра", г.Новополоцк, ул.Молодежная, 139,                                тел. 8-0214-51-82-80</t>
  </si>
  <si>
    <t>Мини-кафе "Тафилия"</t>
  </si>
  <si>
    <t>Мини-кафе "Зубр"</t>
  </si>
  <si>
    <t>ЧУП "Стоптоп", г.Глубокое,пер.Физкультурный 47, тел. 8-029-638-99-16</t>
  </si>
  <si>
    <t>ЧТУП "ОазисТоргСервис", Глубокский р-н, д.Станули, ул.Центральная, тел.8-029-638-99-16</t>
  </si>
  <si>
    <t>Мини-кафе "Карнет"</t>
  </si>
  <si>
    <t xml:space="preserve">Р-117 Граница Российской Федерации (Кострово) - Кохановичи - Верхнедвинск </t>
  </si>
  <si>
    <t>ИООО "Татбелнефтепродукт", г.Минск, ул.Калиновского, 68А-21, тел. (017)268-13-54</t>
  </si>
  <si>
    <t>МАЗС № 5</t>
  </si>
  <si>
    <t>МАЗС №7</t>
  </si>
  <si>
    <t>МАЗС №17</t>
  </si>
  <si>
    <t>Кафе "У Ганны"</t>
  </si>
  <si>
    <t>ОАО "Витебская бройлерная птицефабрика", Витебский р-н, д.Тригубцы, д.1А, п/о Руба-2, тел. (0212)290-244</t>
  </si>
  <si>
    <t>КУП СХП «Кохановичи», Верхнедвинский р-н д.Кохановичи, тел. (02151) 2-96-32</t>
  </si>
  <si>
    <t>МАЗС № 55</t>
  </si>
  <si>
    <t>Магазин "Фарт"</t>
  </si>
  <si>
    <t xml:space="preserve">М-1/Е 30 Брест (Козловичи) - Минск - граница Российской Федерации (Редьки)  </t>
  </si>
  <si>
    <t>Мини-кафе "Дальнебойщик"</t>
  </si>
  <si>
    <t>АЗС № 60</t>
  </si>
  <si>
    <t>АЗС № 59</t>
  </si>
  <si>
    <t>Кафе "Старинка"</t>
  </si>
  <si>
    <t>ЧТУП "Старинка-сервис",  тел. 8-02136-2-15-97</t>
  </si>
  <si>
    <t>Мини-кафе "Привал"</t>
  </si>
  <si>
    <t>Мини-кафе "Шашлычная"</t>
  </si>
  <si>
    <t>ЧТПУП "Рыжичи", Толочинский р-н тел. 8-029-655-53-59</t>
  </si>
  <si>
    <t>Кафе "Хуторок"</t>
  </si>
  <si>
    <t>ЧУП "ЮККА-плюс", Толочинский р-н, д.Сальники, тел. 8-029-669-85-01</t>
  </si>
  <si>
    <t>ЧУТПП "Ливанэль", Оршанский район, тел. 8-029-658-30-85</t>
  </si>
  <si>
    <t>Мини-кафе "Поляна"</t>
  </si>
  <si>
    <t>Комплекс "Паркинг М-1"</t>
  </si>
  <si>
    <t>АЗС № 53</t>
  </si>
  <si>
    <t>Комплекс "Хмельной кучер"</t>
  </si>
  <si>
    <t xml:space="preserve"> Комплекс "Лукойл", АЗС № 31</t>
  </si>
  <si>
    <t>ИП "Лукойл-Белоруссия", Дубровенский район,  тел. 8-02137-4-32-91</t>
  </si>
  <si>
    <t xml:space="preserve"> Комплекс "Лукойл", АЗС № 32</t>
  </si>
  <si>
    <t>ИП "Лукойл-Белоруссия", Дубровенский район,  тел. 8-02137-4-33-03</t>
  </si>
  <si>
    <t xml:space="preserve">Р-19 Толочин - Крупки </t>
  </si>
  <si>
    <t>АЗС № 56</t>
  </si>
  <si>
    <t>ОДО "Магритерра",  Минская обл., г.Крупки, ул.Черняховского,3, кв.5 тел. 8-029-682-99-08</t>
  </si>
  <si>
    <t>ЧПТУП "Сосница", г.Полоцк, 2-ой пер. Лепельский, 15, тел.711-90-79</t>
  </si>
  <si>
    <t>расположенных в контролируемой зоне</t>
  </si>
  <si>
    <t xml:space="preserve"> республиканских автомобильных дорог РУП "Витебскавтодор",</t>
  </si>
  <si>
    <t>ЧУП "4 сезона сервиса", д.Застенки Оршанского района</t>
  </si>
  <si>
    <t>Витебская область</t>
  </si>
  <si>
    <t>МАЗС № 68</t>
  </si>
  <si>
    <t>ИП Монич С.Г., 222010 г.Крупки ул.Победы, д.7, тел. 8-029-704-00-34</t>
  </si>
  <si>
    <t>АЗС № 69</t>
  </si>
  <si>
    <t>кафе "4 Сезона"</t>
  </si>
  <si>
    <t>Ресторан "Гранд"</t>
  </si>
  <si>
    <t>АЗС № 8</t>
  </si>
  <si>
    <t>АЗС № 2</t>
  </si>
  <si>
    <t>АЗС № 72</t>
  </si>
  <si>
    <t>МАЗС № 18</t>
  </si>
  <si>
    <t>АЗС № 71</t>
  </si>
  <si>
    <t>МАЗС № 10</t>
  </si>
  <si>
    <t>МАЗС № 38</t>
  </si>
  <si>
    <t>МАЗС № 11</t>
  </si>
  <si>
    <t>Докшицкое райпо,  г. Докшицы, пл.Полевого,2  тел.8-02157-2-12-31</t>
  </si>
  <si>
    <t>Лепельское райпо, г.Лепель, пл.Свободы,1 тел. 8-02132-4-17-85</t>
  </si>
  <si>
    <t xml:space="preserve"> Ушачское райпо, г.п.Ушачи, ул.Ленинская, 25а, тел.8-02158-2-72-31</t>
  </si>
  <si>
    <t>Россонское райпо, г.п.Россоны, ул.Ленина,9а тнл. 8-02159-4-10-25</t>
  </si>
  <si>
    <t>ЧУП "Шашлычная" 222020 Минская обл. Крупский р-н, пос. Ленок, ул.Московская, 5а, кв.13, тел. 3-55-63</t>
  </si>
  <si>
    <t>ЧТУП "Пелагея-Сервис", Дубровенский р-н, 8-02137-4-60-18</t>
  </si>
  <si>
    <t>ЧУП "Евроконтакт", Россонский район, д.Юховичи, ул.Дружбы,96                         тел. 8(029)214-92-69</t>
  </si>
  <si>
    <t>ИООО "Газпромнефть-Белнефтепродукт", г. Минск, ул. Мясникова, 70, помещение 24, тел. (017) 229 94 00</t>
  </si>
  <si>
    <t>Мини-кафе "Руль"</t>
  </si>
  <si>
    <t>ЧТУП "Бокиш", г.п.Бешенковичи, ул.Володарского, 2/11 Бокиш Светлана Николаевна 815 50 33 МТС</t>
  </si>
  <si>
    <t>ЧУП "Тафилия", г.п.Бегомль, ул.Советская, 1а Филончик Василий Васиьевич (033) 6028853</t>
  </si>
  <si>
    <t>ИООО "РН-Запад", г.Минск, ул.Левкова, 18, тел. (017) 259-68-68</t>
  </si>
  <si>
    <t>А3С № 31</t>
  </si>
  <si>
    <t>МАЗС № 67</t>
  </si>
  <si>
    <t>Мини-кафе, кафейня "555"</t>
  </si>
  <si>
    <t>Кафетерий</t>
  </si>
  <si>
    <t>АЗС № 13</t>
  </si>
  <si>
    <t>ТУП "Авангард-Городок", г.Городок, ул.Галицкого, 94,  тел.4-04-35</t>
  </si>
  <si>
    <t>ЧТУП "Гостевой двор",  Витебская обл., г.Лепель,                           ул.Володарского, 74              тел. 8-02132-6-38-66</t>
  </si>
  <si>
    <t>ЧТПУП "Юрц-Сервис", Оршанский район, 8-0216-27-51-41</t>
  </si>
  <si>
    <t>КФХ "ЭХО" Верхнедвинский р-н, д.Леонишено, ул.Центральная, 16</t>
  </si>
  <si>
    <t>ЧУП "ТирКарнэт", Россонский район, д.Юховичи, ул.Дружбы,96                         тел. 8(029)214-92-69</t>
  </si>
  <si>
    <t xml:space="preserve">ОАО "Верхнедвинский маслосырзавод" Витебская обл., Верхнедвинский р-н,                                                                              
д. Янино, ул. Партизанская, 1    </t>
  </si>
  <si>
    <t>ИООО "Газпромнефть-Белнефтепродукт"</t>
  </si>
  <si>
    <t>АЗС № 76</t>
  </si>
  <si>
    <t>А3С</t>
  </si>
  <si>
    <t>филиал "Коопторг № 2 Поставского райпо", г.Поставы,ул.Кооперативная,1 тел.8-02155- 4-26-72</t>
  </si>
  <si>
    <t>ИООО "ТНК БиПи-Запад", г.Минск, 1-ый Загородный переулок, 20, тел. (017) 259-68-68</t>
  </si>
  <si>
    <t>ЧТУП "Валирина" г. Поставы, ул.Космонавтов, 16Б тел. 7178493</t>
  </si>
  <si>
    <t>ЧТУП "УШБА-Бел", д. Химы, ул. Химская, 25 Оршанский район</t>
  </si>
  <si>
    <t>ДТ/АИ</t>
  </si>
  <si>
    <t>ГАЗ</t>
  </si>
  <si>
    <t>Электро</t>
  </si>
  <si>
    <t>в т.ч.</t>
  </si>
  <si>
    <t>гостинница</t>
  </si>
  <si>
    <t>мотель</t>
  </si>
  <si>
    <t>кемпинг</t>
  </si>
  <si>
    <t>стоянка караванеров</t>
  </si>
  <si>
    <t>№ п/п</t>
  </si>
  <si>
    <t xml:space="preserve">Бар М-1 </t>
  </si>
  <si>
    <t>ООО "М-1 Компани", Витебская обл., Дубровенский р-н,
М-1, 608-й км, 1, пом. 137, тел. +375(17)3002708</t>
  </si>
  <si>
    <t>Р-20/П 1 Подъезд к г.Полоцку от а/д -20</t>
  </si>
  <si>
    <t>Мини-кафе "Дилнисо"</t>
  </si>
  <si>
    <t>ИП Абдураимов О.С., тел. 8-029 573-96-62; 8-029 638-55-17</t>
  </si>
  <si>
    <t>Кафе "Еда и кофе"</t>
  </si>
  <si>
    <t>ОДО «КВВ» Витебская обл. Оршанский р-н н.п.Андреевщина ул.Витебская д.26, тел.8(0216) 29-09-20</t>
  </si>
  <si>
    <t>Мини кафе "Маяк"</t>
  </si>
  <si>
    <t>ЧТПУП "БудКовтранс",  г.Лепель, ул.Октябрьская, 68, тел.710-97-89</t>
  </si>
  <si>
    <t>Кафе "Катюша"</t>
  </si>
  <si>
    <t xml:space="preserve">ООО "МАХ ВЕТ", Дубровенский р-н, 8-029-662-18-88.                </t>
  </si>
  <si>
    <t>Кафе "До зари"</t>
  </si>
  <si>
    <t>Мини-кафе "Со вкусом"</t>
  </si>
  <si>
    <t>Кафе "Теремок"</t>
  </si>
  <si>
    <t>Турист. комплекс "Маёнтак"</t>
  </si>
  <si>
    <t>Мини-кафе "Сосница"</t>
  </si>
  <si>
    <t>Кафе "Метан"</t>
  </si>
  <si>
    <t>караоке бар открылся + один пункт питания</t>
  </si>
  <si>
    <t>Комплекс "Корона"</t>
  </si>
  <si>
    <t>ДЭУ № 34</t>
  </si>
  <si>
    <t>ООО"Блок" РБ Витебская область г. Новополоцк ул. Техническая, 4 тел.(0214) 37 93 93; 37 92 78</t>
  </si>
  <si>
    <t>МАЗС № 33</t>
  </si>
  <si>
    <t>РУП "Белоруснефть-Витебскоблнефтепродукт", г.Витебск, Бешенковичское шоссе,16, тел.49-34-02</t>
  </si>
  <si>
    <t>АЗС № 15</t>
  </si>
  <si>
    <t>АЗС № 79</t>
  </si>
  <si>
    <t>уб</t>
  </si>
  <si>
    <t>доб</t>
  </si>
  <si>
    <t>Закусочная "Вираж"</t>
  </si>
  <si>
    <t>ДЭУ № 31</t>
  </si>
  <si>
    <t>Кафе "Кафе у Алены"</t>
  </si>
  <si>
    <t>ИП Прусаков, г. Витебск ул. Правды, д39/6, кв 84, тел. 8(033) 694 94 37</t>
  </si>
  <si>
    <t>МАЗС № 2</t>
  </si>
  <si>
    <t>Кафе "Кавказский вкус"</t>
  </si>
  <si>
    <t>ИООО "Табелнефтопродукт", г. Минск, ул. Калиновского, 68А-21,          тел. 8-017-268-13-54</t>
  </si>
  <si>
    <t xml:space="preserve">Автомойка </t>
  </si>
  <si>
    <t>ИП "Разумов"</t>
  </si>
  <si>
    <t>АЗС № 1</t>
  </si>
  <si>
    <t>АЗС № 16</t>
  </si>
  <si>
    <t>Кафе "Закольцово - Люкс"</t>
  </si>
  <si>
    <t>закрыто      пункт торговли</t>
  </si>
  <si>
    <t xml:space="preserve">ип голер т в  </t>
  </si>
  <si>
    <t>кафе алита ип гражевская т. в открыто</t>
  </si>
  <si>
    <t>мини кафе путник  ип чумак с н   смена собственника</t>
  </si>
  <si>
    <t>Магазин</t>
  </si>
  <si>
    <t>ИП Голер Т.В.</t>
  </si>
  <si>
    <t>ИП Чумак</t>
  </si>
  <si>
    <t>Кафе "Алита"</t>
  </si>
  <si>
    <t>ЧУП по оказанию услуг "Малахат"</t>
  </si>
  <si>
    <t>Кафе "Гасцiнец"</t>
  </si>
  <si>
    <t>ООО "Балтикстранс", Витебская обл., Верхнедвинский р-н, Бигосовский с/с,4 в  0,4 км к юго-востоку от д.Григоровщина тел: 8-(029)-200-95-29 мтс</t>
  </si>
  <si>
    <t>ИП Гражевская Т.В.</t>
  </si>
  <si>
    <t>КХФ</t>
  </si>
  <si>
    <t>км 118 право азс таблнефтепродукт не функционирует - удалено</t>
  </si>
  <si>
    <t>км 136,13  право АГЗС Витебскоблгаза закрыта - удалено</t>
  </si>
  <si>
    <t>открыты пункт питания и торговли после реконструкции</t>
  </si>
  <si>
    <t>электро заправка</t>
  </si>
  <si>
    <t>пункт постоя</t>
  </si>
  <si>
    <t xml:space="preserve">М-1/Е 30  АЗС №60 км 514 лево    </t>
  </si>
  <si>
    <t xml:space="preserve">М-1/Е 30  АЗС №59 км 514 право     </t>
  </si>
  <si>
    <t>Р-3  АЗС №64  км 104,85 (лево)</t>
  </si>
  <si>
    <t>пункт питания</t>
  </si>
  <si>
    <t>Р-3  АЗС №21  км 136,28 (право)</t>
  </si>
  <si>
    <t>МАЗС № 25</t>
  </si>
  <si>
    <t>газ заправка</t>
  </si>
  <si>
    <t>Р-3  МАЗС №25  км 167,88 (право)</t>
  </si>
  <si>
    <t>Р--14 МАЗС №26 км 70,1 (лево)</t>
  </si>
  <si>
    <t xml:space="preserve">Р-20  МАЗС №6 км 44,2 (право) </t>
  </si>
  <si>
    <t xml:space="preserve">Р-20  АЗС №76 км 53,8 (лево) </t>
  </si>
  <si>
    <t>Р-62  АЗС №62 км 18,2 (лево)</t>
  </si>
  <si>
    <t>Р-87  АЗС №52  км 65,3 (лево)</t>
  </si>
  <si>
    <t>Р-113 АЗС №34 км 103,2 (лево)</t>
  </si>
  <si>
    <t>М-8/Е 95 АЗС № 13 км 2 (право)</t>
  </si>
  <si>
    <t>Р-45  АЗС №71 км 4,9 (право)</t>
  </si>
  <si>
    <t>Б-нефть</t>
  </si>
  <si>
    <t xml:space="preserve">М-1/Е 30 Кафе Элис  (КХФ) км 554 лево    </t>
  </si>
  <si>
    <t>М-8/Е 95 "Кафе у Алены", км 65,4 (право)</t>
  </si>
  <si>
    <t>М-8/Е 95 АЗС, км 118 (право)</t>
  </si>
  <si>
    <t>минус объект</t>
  </si>
  <si>
    <t>Р-3  АГЗС, км 136,13 (право)</t>
  </si>
  <si>
    <t>общественный туалет</t>
  </si>
  <si>
    <t>ДЭУ № 7</t>
  </si>
  <si>
    <t>ДЭУ № 39</t>
  </si>
  <si>
    <t>ДЭУ № 35</t>
  </si>
  <si>
    <t>Р-3 Кафе "Млын", км 220,870 (право)</t>
  </si>
  <si>
    <t>Р-3  АЗС №42, км 215,34 (лево)</t>
  </si>
  <si>
    <r>
      <t>По имеющейся у нас информации на км 554 (лево) автомобильной дороги М-1/Е 30 Брест (Козловичи)-Минск-граница Российской Федерации (Редьки)  закрыто</t>
    </r>
    <r>
      <rPr>
        <sz val="14"/>
        <rFont val="Times New Roman"/>
        <family val="1"/>
      </rPr>
      <t xml:space="preserve"> кафе </t>
    </r>
    <r>
      <rPr>
        <sz val="14"/>
        <color indexed="8"/>
        <rFont val="Times New Roman"/>
        <family val="1"/>
      </rPr>
      <t>"Элис"  (осталась охраняемая стоянка и общественный туалет).  Минус</t>
    </r>
    <r>
      <rPr>
        <b/>
        <sz val="14"/>
        <color indexed="10"/>
        <rFont val="Times New Roman"/>
        <family val="1"/>
      </rPr>
      <t xml:space="preserve"> пункт постоя и пункт питания</t>
    </r>
  </si>
  <si>
    <r>
      <t xml:space="preserve">На автомобильной дороге М-8/Е 95, км 118 (право) автоматическая </t>
    </r>
    <r>
      <rPr>
        <b/>
        <sz val="14"/>
        <color indexed="10"/>
        <rFont val="Times New Roman"/>
        <family val="1"/>
      </rPr>
      <t>АЗС</t>
    </r>
    <r>
      <rPr>
        <sz val="14"/>
        <color indexed="8"/>
        <rFont val="Times New Roman"/>
        <family val="1"/>
      </rPr>
      <t xml:space="preserve"> в настоящее время не функционирует. </t>
    </r>
  </si>
  <si>
    <r>
      <t xml:space="preserve">На автомобильной дороге М-8/Е 95, км 65,4 (право) открыт 1 </t>
    </r>
    <r>
      <rPr>
        <b/>
        <sz val="14"/>
        <color indexed="50"/>
        <rFont val="Times New Roman"/>
        <family val="1"/>
      </rPr>
      <t>пункт постоя</t>
    </r>
    <r>
      <rPr>
        <sz val="14"/>
        <color indexed="8"/>
        <rFont val="Times New Roman"/>
        <family val="1"/>
      </rPr>
      <t xml:space="preserve"> (мотель)  Кафе у Алены</t>
    </r>
  </si>
  <si>
    <t>АЗС № 5</t>
  </si>
  <si>
    <t>М-3 Кафе "7 ветров", км 153,93 (лево)</t>
  </si>
  <si>
    <t>Р-27 Кафе, км 36,7 (лево)</t>
  </si>
  <si>
    <t>Р-3  Мини кафе, км 189,34</t>
  </si>
  <si>
    <t>На автомобильной дороге Р-3, Мини кафе км 189,34 закрыто</t>
  </si>
  <si>
    <t>На автомобильной дороге Р-3 , км 220,87 Кафе "Млын" закрыто всвязи с закрытием границы</t>
  </si>
  <si>
    <r>
      <t>На км 136,284  право а/д Р-3   - АЗС №21 -  24.06.2023 открылись</t>
    </r>
    <r>
      <rPr>
        <b/>
        <sz val="14"/>
        <color indexed="50"/>
        <rFont val="Times New Roman"/>
        <family val="1"/>
      </rPr>
      <t xml:space="preserve"> пункт питания и пункт торговли</t>
    </r>
  </si>
  <si>
    <r>
      <t xml:space="preserve">На км 136,134 право а/д Р-3  закрылась </t>
    </r>
    <r>
      <rPr>
        <b/>
        <sz val="14"/>
        <color indexed="10"/>
        <rFont val="Times New Roman"/>
        <family val="1"/>
      </rPr>
      <t>АГЗС</t>
    </r>
  </si>
  <si>
    <r>
      <t>На автомобильной дороге Р-3 АЗС №42, км 215,34 лево кофе - к</t>
    </r>
    <r>
      <rPr>
        <sz val="14"/>
        <color indexed="10"/>
        <rFont val="Times New Roman"/>
        <family val="1"/>
      </rPr>
      <t>офемашина</t>
    </r>
    <r>
      <rPr>
        <sz val="14"/>
        <rFont val="Times New Roman"/>
        <family val="1"/>
      </rPr>
      <t>, штучная торговля (плюс пр.торговли)</t>
    </r>
  </si>
  <si>
    <t>по состоянию на 01.01.2024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</si>
</sst>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General;General;"/>
    <numFmt numFmtId="185" formatCode="General;\-\ General;"/>
    <numFmt numFmtId="186" formatCode="0.0"/>
    <numFmt numFmtId="187" formatCode="0.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5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0"/>
      <name val="Times New Roman"/>
      <family val="1"/>
    </font>
    <font>
      <b/>
      <sz val="11"/>
      <name val="Arial Cyr"/>
      <family val="0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85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0" fillId="34" borderId="0" xfId="0" applyFill="1" applyAlignment="1">
      <alignment/>
    </xf>
    <xf numFmtId="0" fontId="10" fillId="35" borderId="0" xfId="0" applyFont="1" applyFill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14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1" fillId="33" borderId="13" xfId="0" applyFont="1" applyFill="1" applyBorder="1" applyAlignment="1">
      <alignment/>
    </xf>
    <xf numFmtId="185" fontId="9" fillId="33" borderId="10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11" fillId="33" borderId="14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56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vertical="center" wrapText="1"/>
    </xf>
    <xf numFmtId="0" fontId="3" fillId="33" borderId="26" xfId="0" applyFont="1" applyFill="1" applyBorder="1" applyAlignment="1">
      <alignment/>
    </xf>
    <xf numFmtId="0" fontId="3" fillId="33" borderId="0" xfId="0" applyFont="1" applyFill="1" applyAlignment="1">
      <alignment/>
    </xf>
    <xf numFmtId="0" fontId="5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3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vertical="center"/>
    </xf>
    <xf numFmtId="0" fontId="10" fillId="33" borderId="32" xfId="0" applyFont="1" applyFill="1" applyBorder="1" applyAlignment="1">
      <alignment vertical="center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/>
    </xf>
    <xf numFmtId="0" fontId="3" fillId="33" borderId="38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textRotation="90"/>
    </xf>
    <xf numFmtId="0" fontId="58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58" fillId="0" borderId="39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2"/>
  <sheetViews>
    <sheetView tabSelected="1" view="pageBreakPreview" zoomScaleNormal="115" zoomScaleSheetLayoutView="100" workbookViewId="0" topLeftCell="A135">
      <selection activeCell="Y149" sqref="Y149"/>
    </sheetView>
  </sheetViews>
  <sheetFormatPr defaultColWidth="9.00390625" defaultRowHeight="12.75"/>
  <cols>
    <col min="1" max="1" width="2.875" style="0" customWidth="1"/>
    <col min="2" max="2" width="4.50390625" style="0" customWidth="1"/>
    <col min="3" max="4" width="6.50390625" style="0" customWidth="1"/>
    <col min="5" max="5" width="28.00390625" style="0" customWidth="1"/>
    <col min="6" max="9" width="3.375" style="0" bestFit="1" customWidth="1"/>
    <col min="10" max="18" width="4.50390625" style="0" customWidth="1"/>
    <col min="19" max="19" width="4.375" style="0" customWidth="1"/>
    <col min="20" max="22" width="4.875" style="0" customWidth="1"/>
    <col min="23" max="23" width="56.875" style="0" customWidth="1"/>
  </cols>
  <sheetData>
    <row r="1" spans="1:23" ht="18.75">
      <c r="A1" s="101" t="s">
        <v>63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</row>
    <row r="2" spans="1:23" ht="18.75">
      <c r="A2" s="101" t="s">
        <v>121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</row>
    <row r="3" spans="1:23" ht="18.75">
      <c r="A3" s="101" t="s">
        <v>122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</row>
    <row r="4" spans="1:23" ht="18.75">
      <c r="A4" s="102" t="s">
        <v>274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</row>
    <row r="5" spans="1:23" ht="10.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</row>
    <row r="6" spans="1:23" ht="6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</row>
    <row r="7" spans="1:23" ht="21" customHeight="1" hidden="1">
      <c r="A7" s="79"/>
      <c r="B7" s="79"/>
      <c r="C7" s="79"/>
      <c r="D7" s="79"/>
      <c r="E7" s="103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79"/>
    </row>
    <row r="8" spans="1:23" ht="26.25" customHeight="1" hidden="1">
      <c r="A8" s="79"/>
      <c r="B8" s="79"/>
      <c r="C8" s="79"/>
      <c r="D8" s="79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79"/>
    </row>
    <row r="9" spans="1:23" ht="17.25" customHeight="1" thickBot="1">
      <c r="A9" s="79"/>
      <c r="B9" s="79"/>
      <c r="C9" s="79"/>
      <c r="D9" s="79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79"/>
    </row>
    <row r="10" spans="1:23" ht="12.75" customHeight="1">
      <c r="A10" s="7"/>
      <c r="B10" s="106" t="s">
        <v>176</v>
      </c>
      <c r="C10" s="109" t="s">
        <v>25</v>
      </c>
      <c r="D10" s="110"/>
      <c r="E10" s="80"/>
      <c r="F10" s="109" t="s">
        <v>59</v>
      </c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2"/>
      <c r="W10" s="81" t="s">
        <v>80</v>
      </c>
    </row>
    <row r="11" spans="1:23" ht="12.75" customHeight="1">
      <c r="A11" s="7"/>
      <c r="B11" s="107"/>
      <c r="C11" s="46"/>
      <c r="D11" s="46"/>
      <c r="E11" s="82"/>
      <c r="F11" s="113" t="s">
        <v>1</v>
      </c>
      <c r="G11" s="98" t="s">
        <v>171</v>
      </c>
      <c r="H11" s="99"/>
      <c r="I11" s="100"/>
      <c r="J11" s="97" t="s">
        <v>69</v>
      </c>
      <c r="K11" s="98" t="s">
        <v>171</v>
      </c>
      <c r="L11" s="99"/>
      <c r="M11" s="100"/>
      <c r="N11" s="97" t="s">
        <v>13</v>
      </c>
      <c r="O11" s="97" t="s">
        <v>12</v>
      </c>
      <c r="P11" s="97" t="s">
        <v>175</v>
      </c>
      <c r="Q11" s="97" t="s">
        <v>11</v>
      </c>
      <c r="R11" s="96" t="s">
        <v>70</v>
      </c>
      <c r="S11" s="96" t="s">
        <v>2</v>
      </c>
      <c r="T11" s="97" t="s">
        <v>71</v>
      </c>
      <c r="U11" s="97" t="s">
        <v>72</v>
      </c>
      <c r="V11" s="97" t="s">
        <v>73</v>
      </c>
      <c r="W11" s="83" t="s">
        <v>3</v>
      </c>
    </row>
    <row r="12" spans="1:27" ht="12.75" customHeight="1">
      <c r="A12" s="7"/>
      <c r="B12" s="107"/>
      <c r="C12" s="46"/>
      <c r="D12" s="46"/>
      <c r="E12" s="82" t="s">
        <v>28</v>
      </c>
      <c r="F12" s="113"/>
      <c r="G12" s="96" t="s">
        <v>168</v>
      </c>
      <c r="H12" s="96" t="s">
        <v>169</v>
      </c>
      <c r="I12" s="96" t="s">
        <v>170</v>
      </c>
      <c r="J12" s="97"/>
      <c r="K12" s="97" t="s">
        <v>172</v>
      </c>
      <c r="L12" s="97" t="s">
        <v>173</v>
      </c>
      <c r="M12" s="97" t="s">
        <v>174</v>
      </c>
      <c r="N12" s="97"/>
      <c r="O12" s="97"/>
      <c r="P12" s="97"/>
      <c r="Q12" s="97"/>
      <c r="R12" s="96"/>
      <c r="S12" s="96"/>
      <c r="T12" s="97"/>
      <c r="U12" s="97"/>
      <c r="V12" s="97"/>
      <c r="W12" s="83" t="s">
        <v>0</v>
      </c>
      <c r="Y12" s="20"/>
      <c r="Z12" s="20"/>
      <c r="AA12" s="20"/>
    </row>
    <row r="13" spans="1:27" ht="12.75" customHeight="1">
      <c r="A13" s="7"/>
      <c r="B13" s="107"/>
      <c r="C13" s="46" t="s">
        <v>26</v>
      </c>
      <c r="D13" s="46" t="s">
        <v>27</v>
      </c>
      <c r="E13" s="82" t="s">
        <v>29</v>
      </c>
      <c r="F13" s="113"/>
      <c r="G13" s="96"/>
      <c r="H13" s="96"/>
      <c r="I13" s="96"/>
      <c r="J13" s="97"/>
      <c r="K13" s="97"/>
      <c r="L13" s="97"/>
      <c r="M13" s="97"/>
      <c r="N13" s="97"/>
      <c r="O13" s="97"/>
      <c r="P13" s="97"/>
      <c r="Q13" s="97"/>
      <c r="R13" s="96"/>
      <c r="S13" s="96"/>
      <c r="T13" s="97"/>
      <c r="U13" s="97"/>
      <c r="V13" s="97"/>
      <c r="W13" s="83"/>
      <c r="Y13" s="22"/>
      <c r="Z13" s="20"/>
      <c r="AA13" s="20"/>
    </row>
    <row r="14" spans="1:27" ht="32.25" customHeight="1">
      <c r="A14" s="7"/>
      <c r="B14" s="108"/>
      <c r="C14" s="23"/>
      <c r="D14" s="23"/>
      <c r="E14" s="84"/>
      <c r="F14" s="113"/>
      <c r="G14" s="96"/>
      <c r="H14" s="96"/>
      <c r="I14" s="96"/>
      <c r="J14" s="97"/>
      <c r="K14" s="97"/>
      <c r="L14" s="97"/>
      <c r="M14" s="97"/>
      <c r="N14" s="97"/>
      <c r="O14" s="97"/>
      <c r="P14" s="97"/>
      <c r="Q14" s="97"/>
      <c r="R14" s="96"/>
      <c r="S14" s="96"/>
      <c r="T14" s="97"/>
      <c r="U14" s="97"/>
      <c r="V14" s="97"/>
      <c r="W14" s="85"/>
      <c r="Y14" s="20"/>
      <c r="Z14" s="20"/>
      <c r="AA14" s="20"/>
    </row>
    <row r="15" spans="1:27" ht="18" customHeight="1">
      <c r="A15" s="7"/>
      <c r="B15" s="26" t="s">
        <v>124</v>
      </c>
      <c r="C15" s="27"/>
      <c r="D15" s="27"/>
      <c r="E15" s="28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56"/>
      <c r="Y15" s="20"/>
      <c r="Z15" s="20"/>
      <c r="AA15" s="20"/>
    </row>
    <row r="16" spans="1:23" ht="18" customHeight="1">
      <c r="A16" s="7"/>
      <c r="B16" s="29" t="s">
        <v>97</v>
      </c>
      <c r="C16" s="27"/>
      <c r="D16" s="27"/>
      <c r="E16" s="28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56"/>
    </row>
    <row r="17" spans="1:23" ht="19.5" customHeight="1">
      <c r="A17" s="7"/>
      <c r="B17" s="24">
        <v>1</v>
      </c>
      <c r="C17" s="6"/>
      <c r="D17" s="6">
        <v>508</v>
      </c>
      <c r="E17" s="5" t="s">
        <v>98</v>
      </c>
      <c r="F17" s="8">
        <f>IF(SUM(G17:I17),1,0)</f>
        <v>0</v>
      </c>
      <c r="G17" s="6"/>
      <c r="H17" s="6"/>
      <c r="I17" s="6"/>
      <c r="J17" s="8">
        <f aca="true" t="shared" si="0" ref="J17:J76">IF(SUM(K17:M17),1,0)</f>
        <v>0</v>
      </c>
      <c r="K17" s="6"/>
      <c r="L17" s="6"/>
      <c r="M17" s="6"/>
      <c r="N17" s="6">
        <v>1</v>
      </c>
      <c r="O17" s="6"/>
      <c r="P17" s="6"/>
      <c r="Q17" s="6"/>
      <c r="R17" s="6"/>
      <c r="S17" s="6"/>
      <c r="T17" s="6"/>
      <c r="U17" s="6"/>
      <c r="V17" s="6"/>
      <c r="W17" s="25" t="s">
        <v>126</v>
      </c>
    </row>
    <row r="18" spans="1:23" ht="24.75" customHeight="1">
      <c r="A18" s="7"/>
      <c r="B18" s="24">
        <f>IF(ISNUMBER(B17),B17,B16)+1</f>
        <v>2</v>
      </c>
      <c r="C18" s="6">
        <v>509</v>
      </c>
      <c r="D18" s="30"/>
      <c r="E18" s="5" t="s">
        <v>75</v>
      </c>
      <c r="F18" s="8">
        <f aca="true" t="shared" si="1" ref="F18:F73">IF(SUM(G18:I18),1,0)</f>
        <v>0</v>
      </c>
      <c r="G18" s="6"/>
      <c r="H18" s="6"/>
      <c r="I18" s="6"/>
      <c r="J18" s="8">
        <f t="shared" si="0"/>
        <v>0</v>
      </c>
      <c r="K18" s="6"/>
      <c r="L18" s="6"/>
      <c r="M18" s="6"/>
      <c r="N18" s="6">
        <v>1</v>
      </c>
      <c r="O18" s="6"/>
      <c r="P18" s="6"/>
      <c r="Q18" s="6"/>
      <c r="R18" s="6"/>
      <c r="S18" s="6"/>
      <c r="T18" s="6">
        <v>1</v>
      </c>
      <c r="U18" s="6"/>
      <c r="V18" s="6"/>
      <c r="W18" s="50" t="s">
        <v>142</v>
      </c>
    </row>
    <row r="19" spans="1:23" ht="24.75" customHeight="1">
      <c r="A19" s="7"/>
      <c r="B19" s="24">
        <f>IF(ISNUMBER(B18),B18,B17)+1</f>
        <v>3</v>
      </c>
      <c r="C19" s="6">
        <v>514</v>
      </c>
      <c r="D19" s="6"/>
      <c r="E19" s="5" t="s">
        <v>99</v>
      </c>
      <c r="F19" s="8">
        <f t="shared" si="1"/>
        <v>1</v>
      </c>
      <c r="G19" s="6">
        <v>1</v>
      </c>
      <c r="H19" s="6"/>
      <c r="I19" s="6">
        <v>1</v>
      </c>
      <c r="J19" s="8">
        <f t="shared" si="0"/>
        <v>0</v>
      </c>
      <c r="K19" s="6"/>
      <c r="L19" s="6"/>
      <c r="M19" s="6"/>
      <c r="N19" s="6">
        <v>1</v>
      </c>
      <c r="O19" s="6"/>
      <c r="P19" s="6"/>
      <c r="Q19" s="6">
        <v>1</v>
      </c>
      <c r="R19" s="6"/>
      <c r="S19" s="6"/>
      <c r="T19" s="6">
        <v>1</v>
      </c>
      <c r="U19" s="6"/>
      <c r="V19" s="6"/>
      <c r="W19" s="25" t="s">
        <v>199</v>
      </c>
    </row>
    <row r="20" spans="1:23" ht="24.75" customHeight="1">
      <c r="A20" s="7"/>
      <c r="B20" s="24">
        <f>IF(ISNUMBER(B19),B19,B18)+1</f>
        <v>4</v>
      </c>
      <c r="C20" s="6"/>
      <c r="D20" s="6">
        <v>514</v>
      </c>
      <c r="E20" s="5" t="s">
        <v>100</v>
      </c>
      <c r="F20" s="8">
        <f t="shared" si="1"/>
        <v>1</v>
      </c>
      <c r="G20" s="6">
        <v>1</v>
      </c>
      <c r="H20" s="6"/>
      <c r="I20" s="6">
        <v>1</v>
      </c>
      <c r="J20" s="8">
        <v>1</v>
      </c>
      <c r="K20" s="6">
        <v>1</v>
      </c>
      <c r="L20" s="6"/>
      <c r="M20" s="6"/>
      <c r="N20" s="6">
        <v>1</v>
      </c>
      <c r="O20" s="6"/>
      <c r="P20" s="6"/>
      <c r="Q20" s="6">
        <v>1</v>
      </c>
      <c r="R20" s="6"/>
      <c r="S20" s="6"/>
      <c r="T20" s="6">
        <v>1</v>
      </c>
      <c r="U20" s="6"/>
      <c r="V20" s="6"/>
      <c r="W20" s="25" t="s">
        <v>199</v>
      </c>
    </row>
    <row r="21" spans="1:23" ht="24.75" customHeight="1">
      <c r="A21" s="7"/>
      <c r="B21" s="24">
        <v>5</v>
      </c>
      <c r="C21" s="6"/>
      <c r="D21" s="6">
        <v>520</v>
      </c>
      <c r="E21" s="5" t="s">
        <v>101</v>
      </c>
      <c r="F21" s="8">
        <f t="shared" si="1"/>
        <v>0</v>
      </c>
      <c r="G21" s="6"/>
      <c r="H21" s="6"/>
      <c r="I21" s="6"/>
      <c r="J21" s="8">
        <f t="shared" si="0"/>
        <v>0</v>
      </c>
      <c r="K21" s="6"/>
      <c r="L21" s="6"/>
      <c r="M21" s="6"/>
      <c r="N21" s="6">
        <v>1</v>
      </c>
      <c r="O21" s="6">
        <v>1</v>
      </c>
      <c r="P21" s="6"/>
      <c r="Q21" s="6"/>
      <c r="R21" s="6"/>
      <c r="S21" s="6"/>
      <c r="T21" s="6">
        <v>1</v>
      </c>
      <c r="U21" s="6"/>
      <c r="V21" s="6">
        <v>1</v>
      </c>
      <c r="W21" s="25" t="s">
        <v>102</v>
      </c>
    </row>
    <row r="22" spans="1:23" ht="26.25">
      <c r="A22" s="7"/>
      <c r="B22" s="24">
        <v>6</v>
      </c>
      <c r="C22" s="6"/>
      <c r="D22" s="6">
        <v>528</v>
      </c>
      <c r="E22" s="5" t="s">
        <v>103</v>
      </c>
      <c r="F22" s="8">
        <f t="shared" si="1"/>
        <v>0</v>
      </c>
      <c r="G22" s="6"/>
      <c r="H22" s="6"/>
      <c r="I22" s="6"/>
      <c r="J22" s="8">
        <f t="shared" si="0"/>
        <v>0</v>
      </c>
      <c r="K22" s="6"/>
      <c r="L22" s="6"/>
      <c r="M22" s="6"/>
      <c r="N22" s="6">
        <v>1</v>
      </c>
      <c r="O22" s="6"/>
      <c r="P22" s="6"/>
      <c r="Q22" s="6"/>
      <c r="R22" s="6"/>
      <c r="S22" s="6"/>
      <c r="T22" s="6">
        <v>1</v>
      </c>
      <c r="U22" s="6"/>
      <c r="V22" s="6"/>
      <c r="W22" s="25" t="s">
        <v>119</v>
      </c>
    </row>
    <row r="23" spans="1:23" ht="18" customHeight="1">
      <c r="A23" s="7"/>
      <c r="B23" s="24">
        <f>IF(ISNUMBER(B22),B22,#REF!)+1</f>
        <v>7</v>
      </c>
      <c r="C23" s="6">
        <v>529</v>
      </c>
      <c r="D23" s="6"/>
      <c r="E23" s="5" t="s">
        <v>104</v>
      </c>
      <c r="F23" s="8">
        <f t="shared" si="1"/>
        <v>0</v>
      </c>
      <c r="G23" s="6"/>
      <c r="H23" s="6"/>
      <c r="I23" s="6"/>
      <c r="J23" s="8">
        <f t="shared" si="0"/>
        <v>0</v>
      </c>
      <c r="K23" s="6"/>
      <c r="L23" s="6"/>
      <c r="M23" s="6"/>
      <c r="N23" s="6">
        <v>1</v>
      </c>
      <c r="O23" s="6"/>
      <c r="P23" s="6"/>
      <c r="Q23" s="6"/>
      <c r="R23" s="6"/>
      <c r="S23" s="6"/>
      <c r="T23" s="6">
        <v>1</v>
      </c>
      <c r="U23" s="6"/>
      <c r="V23" s="6"/>
      <c r="W23" s="25" t="s">
        <v>105</v>
      </c>
    </row>
    <row r="24" spans="1:23" ht="21" customHeight="1">
      <c r="A24" s="7"/>
      <c r="B24" s="24">
        <v>8</v>
      </c>
      <c r="C24" s="6">
        <v>543</v>
      </c>
      <c r="D24" s="6"/>
      <c r="E24" s="5" t="s">
        <v>180</v>
      </c>
      <c r="F24" s="8"/>
      <c r="G24" s="6"/>
      <c r="H24" s="6"/>
      <c r="I24" s="6"/>
      <c r="J24" s="8"/>
      <c r="K24" s="6"/>
      <c r="L24" s="6"/>
      <c r="M24" s="6"/>
      <c r="N24" s="6">
        <v>1</v>
      </c>
      <c r="O24" s="6"/>
      <c r="P24" s="6"/>
      <c r="Q24" s="6"/>
      <c r="R24" s="6"/>
      <c r="S24" s="6"/>
      <c r="T24" s="6">
        <v>1</v>
      </c>
      <c r="U24" s="6"/>
      <c r="V24" s="6"/>
      <c r="W24" s="12" t="s">
        <v>181</v>
      </c>
    </row>
    <row r="25" spans="1:23" ht="24.75" customHeight="1">
      <c r="A25" s="7"/>
      <c r="B25" s="24">
        <f>IF(ISNUMBER(B24),B24,#REF!)+1</f>
        <v>9</v>
      </c>
      <c r="C25" s="6">
        <v>546</v>
      </c>
      <c r="D25" s="6"/>
      <c r="E25" s="5" t="s">
        <v>106</v>
      </c>
      <c r="F25" s="8">
        <f t="shared" si="1"/>
        <v>0</v>
      </c>
      <c r="G25" s="6"/>
      <c r="H25" s="6"/>
      <c r="I25" s="6"/>
      <c r="J25" s="8">
        <f t="shared" si="0"/>
        <v>0</v>
      </c>
      <c r="K25" s="6"/>
      <c r="L25" s="6"/>
      <c r="M25" s="6"/>
      <c r="N25" s="6">
        <v>1</v>
      </c>
      <c r="O25" s="6"/>
      <c r="P25" s="6"/>
      <c r="Q25" s="6"/>
      <c r="R25" s="6"/>
      <c r="S25" s="6"/>
      <c r="T25" s="6">
        <v>1</v>
      </c>
      <c r="U25" s="6"/>
      <c r="V25" s="6">
        <v>1</v>
      </c>
      <c r="W25" s="50" t="s">
        <v>107</v>
      </c>
    </row>
    <row r="26" spans="1:23" ht="24.75" customHeight="1">
      <c r="A26" s="7"/>
      <c r="B26" s="24">
        <v>10</v>
      </c>
      <c r="C26" s="6"/>
      <c r="D26" s="6">
        <v>548</v>
      </c>
      <c r="E26" s="5" t="s">
        <v>130</v>
      </c>
      <c r="F26" s="8">
        <f t="shared" si="1"/>
        <v>1</v>
      </c>
      <c r="G26" s="6">
        <v>1</v>
      </c>
      <c r="H26" s="6"/>
      <c r="I26" s="6"/>
      <c r="J26" s="8">
        <f t="shared" si="0"/>
        <v>0</v>
      </c>
      <c r="K26" s="6"/>
      <c r="L26" s="6"/>
      <c r="M26" s="6"/>
      <c r="N26" s="6">
        <v>1</v>
      </c>
      <c r="O26" s="6"/>
      <c r="P26" s="6"/>
      <c r="Q26" s="6">
        <v>1</v>
      </c>
      <c r="R26" s="6"/>
      <c r="S26" s="6"/>
      <c r="T26" s="6"/>
      <c r="U26" s="6"/>
      <c r="V26" s="6"/>
      <c r="W26" s="50" t="s">
        <v>88</v>
      </c>
    </row>
    <row r="27" spans="1:25" ht="15" customHeight="1">
      <c r="A27" s="7"/>
      <c r="B27" s="24">
        <v>11</v>
      </c>
      <c r="C27" s="6"/>
      <c r="D27" s="6">
        <v>551</v>
      </c>
      <c r="E27" s="5" t="s">
        <v>30</v>
      </c>
      <c r="F27" s="8">
        <f t="shared" si="1"/>
        <v>1</v>
      </c>
      <c r="G27" s="6">
        <v>1</v>
      </c>
      <c r="H27" s="6">
        <v>1</v>
      </c>
      <c r="I27" s="6">
        <v>1</v>
      </c>
      <c r="J27" s="8">
        <f t="shared" si="0"/>
        <v>0</v>
      </c>
      <c r="K27" s="6"/>
      <c r="L27" s="6"/>
      <c r="M27" s="6"/>
      <c r="N27" s="6">
        <v>1</v>
      </c>
      <c r="O27" s="6">
        <v>1</v>
      </c>
      <c r="P27" s="6"/>
      <c r="Q27" s="6">
        <v>1</v>
      </c>
      <c r="R27" s="6"/>
      <c r="S27" s="6">
        <v>1</v>
      </c>
      <c r="T27" s="6">
        <v>1</v>
      </c>
      <c r="U27" s="6"/>
      <c r="V27" s="6">
        <v>1</v>
      </c>
      <c r="W27" s="12" t="s">
        <v>52</v>
      </c>
      <c r="Y27" s="21"/>
    </row>
    <row r="28" spans="1:26" ht="15" customHeight="1">
      <c r="A28" s="7"/>
      <c r="B28" s="24">
        <v>12</v>
      </c>
      <c r="C28" s="6">
        <v>554</v>
      </c>
      <c r="D28" s="6"/>
      <c r="E28" s="5" t="s">
        <v>228</v>
      </c>
      <c r="F28" s="8">
        <f t="shared" si="1"/>
        <v>0</v>
      </c>
      <c r="G28" s="6"/>
      <c r="H28" s="6"/>
      <c r="I28" s="6"/>
      <c r="J28" s="8"/>
      <c r="K28" s="6"/>
      <c r="L28" s="6"/>
      <c r="M28" s="6"/>
      <c r="N28" s="6"/>
      <c r="O28" s="6">
        <v>1</v>
      </c>
      <c r="P28" s="6"/>
      <c r="Q28" s="6"/>
      <c r="R28" s="6"/>
      <c r="S28" s="6"/>
      <c r="T28" s="6">
        <v>1</v>
      </c>
      <c r="U28" s="6"/>
      <c r="V28" s="86"/>
      <c r="W28" s="51" t="s">
        <v>108</v>
      </c>
      <c r="Z28" s="21"/>
    </row>
    <row r="29" spans="1:23" ht="19.5" customHeight="1">
      <c r="A29" s="7"/>
      <c r="B29" s="24">
        <v>13</v>
      </c>
      <c r="C29" s="6"/>
      <c r="D29" s="6">
        <v>561</v>
      </c>
      <c r="E29" s="5" t="s">
        <v>109</v>
      </c>
      <c r="F29" s="8">
        <f t="shared" si="1"/>
        <v>0</v>
      </c>
      <c r="G29" s="6"/>
      <c r="H29" s="6"/>
      <c r="I29" s="6"/>
      <c r="J29" s="8">
        <f t="shared" si="0"/>
        <v>0</v>
      </c>
      <c r="K29" s="6"/>
      <c r="L29" s="6"/>
      <c r="M29" s="6"/>
      <c r="N29" s="6">
        <v>1</v>
      </c>
      <c r="O29" s="6"/>
      <c r="P29" s="6"/>
      <c r="Q29" s="6"/>
      <c r="R29" s="6"/>
      <c r="S29" s="6"/>
      <c r="T29" s="6">
        <v>1</v>
      </c>
      <c r="U29" s="6"/>
      <c r="V29" s="6">
        <v>1</v>
      </c>
      <c r="W29" s="25" t="s">
        <v>167</v>
      </c>
    </row>
    <row r="30" spans="1:23" ht="15.75" customHeight="1">
      <c r="A30" s="7"/>
      <c r="B30" s="24">
        <v>14</v>
      </c>
      <c r="C30" s="6">
        <v>569</v>
      </c>
      <c r="D30" s="6"/>
      <c r="E30" s="5" t="s">
        <v>110</v>
      </c>
      <c r="F30" s="8">
        <f t="shared" si="1"/>
        <v>0</v>
      </c>
      <c r="G30" s="6"/>
      <c r="H30" s="6"/>
      <c r="I30" s="6"/>
      <c r="J30" s="8">
        <f t="shared" si="0"/>
        <v>1</v>
      </c>
      <c r="K30" s="6">
        <v>1</v>
      </c>
      <c r="L30" s="6"/>
      <c r="M30" s="6"/>
      <c r="N30" s="6">
        <v>1</v>
      </c>
      <c r="O30" s="6">
        <v>1</v>
      </c>
      <c r="P30" s="6"/>
      <c r="Q30" s="6">
        <v>1</v>
      </c>
      <c r="R30" s="6"/>
      <c r="S30" s="6"/>
      <c r="T30" s="6">
        <v>1</v>
      </c>
      <c r="U30" s="6"/>
      <c r="V30" s="6">
        <v>1</v>
      </c>
      <c r="W30" s="25" t="s">
        <v>157</v>
      </c>
    </row>
    <row r="31" spans="1:23" ht="25.5" customHeight="1">
      <c r="A31" s="7"/>
      <c r="B31" s="24">
        <f>IF(ISNUMBER(B30),B30,B29)+1</f>
        <v>15</v>
      </c>
      <c r="C31" s="6"/>
      <c r="D31" s="6">
        <v>575</v>
      </c>
      <c r="E31" s="5" t="s">
        <v>111</v>
      </c>
      <c r="F31" s="8">
        <f t="shared" si="1"/>
        <v>1</v>
      </c>
      <c r="G31" s="6">
        <v>1</v>
      </c>
      <c r="H31" s="6"/>
      <c r="I31" s="6">
        <v>1</v>
      </c>
      <c r="J31" s="8">
        <f t="shared" si="0"/>
        <v>0</v>
      </c>
      <c r="K31" s="6"/>
      <c r="L31" s="6"/>
      <c r="M31" s="6"/>
      <c r="N31" s="6">
        <v>1</v>
      </c>
      <c r="O31" s="6"/>
      <c r="P31" s="6"/>
      <c r="Q31" s="6">
        <v>1</v>
      </c>
      <c r="R31" s="6"/>
      <c r="S31" s="6"/>
      <c r="T31" s="6">
        <v>1</v>
      </c>
      <c r="U31" s="6"/>
      <c r="V31" s="6"/>
      <c r="W31" s="25" t="s">
        <v>199</v>
      </c>
    </row>
    <row r="32" spans="1:23" ht="12.75" customHeight="1">
      <c r="A32" s="7"/>
      <c r="B32" s="24">
        <v>16</v>
      </c>
      <c r="C32" s="6"/>
      <c r="D32" s="6">
        <v>593</v>
      </c>
      <c r="E32" s="5" t="s">
        <v>112</v>
      </c>
      <c r="F32" s="8">
        <f t="shared" si="1"/>
        <v>0</v>
      </c>
      <c r="G32" s="6"/>
      <c r="H32" s="6"/>
      <c r="I32" s="6"/>
      <c r="J32" s="8">
        <f t="shared" si="0"/>
        <v>1</v>
      </c>
      <c r="K32" s="6">
        <v>1</v>
      </c>
      <c r="L32" s="6"/>
      <c r="M32" s="6"/>
      <c r="N32" s="6">
        <v>1</v>
      </c>
      <c r="O32" s="6">
        <v>1</v>
      </c>
      <c r="P32" s="6"/>
      <c r="Q32" s="6"/>
      <c r="R32" s="6"/>
      <c r="S32" s="6">
        <v>1</v>
      </c>
      <c r="T32" s="6">
        <v>1</v>
      </c>
      <c r="U32" s="6"/>
      <c r="V32" s="6">
        <v>1</v>
      </c>
      <c r="W32" s="25" t="s">
        <v>143</v>
      </c>
    </row>
    <row r="33" spans="1:25" ht="25.5" customHeight="1">
      <c r="A33" s="7"/>
      <c r="B33" s="24">
        <f>IF(ISNUMBER(B32),B32,B31)+1</f>
        <v>17</v>
      </c>
      <c r="C33" s="6"/>
      <c r="D33" s="6">
        <v>603</v>
      </c>
      <c r="E33" s="5" t="s">
        <v>195</v>
      </c>
      <c r="F33" s="8">
        <f t="shared" si="1"/>
        <v>0</v>
      </c>
      <c r="G33" s="6"/>
      <c r="H33" s="6"/>
      <c r="I33" s="6"/>
      <c r="J33" s="8">
        <f t="shared" si="0"/>
        <v>1</v>
      </c>
      <c r="K33" s="6">
        <v>1</v>
      </c>
      <c r="L33" s="6"/>
      <c r="M33" s="6"/>
      <c r="N33" s="6">
        <v>2</v>
      </c>
      <c r="O33" s="6">
        <v>1</v>
      </c>
      <c r="P33" s="6"/>
      <c r="Q33" s="6"/>
      <c r="R33" s="6"/>
      <c r="S33" s="6"/>
      <c r="T33" s="6">
        <v>1</v>
      </c>
      <c r="U33" s="6"/>
      <c r="V33" s="6">
        <v>1</v>
      </c>
      <c r="W33" s="25" t="s">
        <v>187</v>
      </c>
      <c r="X33" s="7"/>
      <c r="Y33" s="7"/>
    </row>
    <row r="34" spans="1:23" ht="16.5" customHeight="1">
      <c r="A34" s="7"/>
      <c r="B34" s="24">
        <v>18</v>
      </c>
      <c r="C34" s="6">
        <v>608</v>
      </c>
      <c r="D34" s="6"/>
      <c r="E34" s="15" t="s">
        <v>113</v>
      </c>
      <c r="F34" s="8">
        <f t="shared" si="1"/>
        <v>1</v>
      </c>
      <c r="G34" s="6">
        <v>1</v>
      </c>
      <c r="H34" s="6"/>
      <c r="I34" s="6"/>
      <c r="J34" s="8">
        <f t="shared" si="0"/>
        <v>0</v>
      </c>
      <c r="K34" s="6"/>
      <c r="L34" s="6"/>
      <c r="M34" s="6"/>
      <c r="N34" s="6">
        <v>1</v>
      </c>
      <c r="O34" s="6"/>
      <c r="P34" s="6"/>
      <c r="Q34" s="6">
        <v>1</v>
      </c>
      <c r="R34" s="6"/>
      <c r="S34" s="6"/>
      <c r="T34" s="6">
        <v>1</v>
      </c>
      <c r="U34" s="6"/>
      <c r="V34" s="6">
        <v>1</v>
      </c>
      <c r="W34" s="50" t="s">
        <v>114</v>
      </c>
    </row>
    <row r="35" spans="1:23" ht="18" customHeight="1">
      <c r="A35" s="7"/>
      <c r="B35" s="24">
        <f>IF(ISNUMBER(B34),B34,B33)+1</f>
        <v>19</v>
      </c>
      <c r="C35" s="6"/>
      <c r="D35" s="6">
        <v>609</v>
      </c>
      <c r="E35" s="15" t="s">
        <v>115</v>
      </c>
      <c r="F35" s="8">
        <f t="shared" si="1"/>
        <v>1</v>
      </c>
      <c r="G35" s="6">
        <v>1</v>
      </c>
      <c r="H35" s="6"/>
      <c r="I35" s="6"/>
      <c r="J35" s="8">
        <f t="shared" si="0"/>
        <v>0</v>
      </c>
      <c r="K35" s="6"/>
      <c r="L35" s="6"/>
      <c r="M35" s="6"/>
      <c r="N35" s="6">
        <v>1</v>
      </c>
      <c r="O35" s="6"/>
      <c r="P35" s="6"/>
      <c r="Q35" s="6">
        <v>1</v>
      </c>
      <c r="R35" s="6"/>
      <c r="S35" s="6"/>
      <c r="T35" s="6">
        <v>1</v>
      </c>
      <c r="U35" s="6"/>
      <c r="V35" s="6">
        <v>1</v>
      </c>
      <c r="W35" s="50" t="s">
        <v>116</v>
      </c>
    </row>
    <row r="36" spans="1:28" s="1" customFormat="1" ht="26.25">
      <c r="A36" s="7"/>
      <c r="B36" s="24">
        <v>20</v>
      </c>
      <c r="C36" s="6">
        <v>609</v>
      </c>
      <c r="D36" s="6"/>
      <c r="E36" s="5" t="s">
        <v>177</v>
      </c>
      <c r="F36" s="8">
        <f t="shared" si="1"/>
        <v>0</v>
      </c>
      <c r="G36" s="6"/>
      <c r="H36" s="6"/>
      <c r="I36" s="6"/>
      <c r="J36" s="8">
        <f t="shared" si="0"/>
        <v>1</v>
      </c>
      <c r="K36" s="6">
        <v>1</v>
      </c>
      <c r="L36" s="6"/>
      <c r="M36" s="6"/>
      <c r="N36" s="6">
        <v>2</v>
      </c>
      <c r="O36" s="6">
        <v>1</v>
      </c>
      <c r="P36" s="6"/>
      <c r="Q36" s="6"/>
      <c r="R36" s="6"/>
      <c r="S36" s="6"/>
      <c r="T36" s="6"/>
      <c r="U36" s="6"/>
      <c r="V36" s="6">
        <v>1</v>
      </c>
      <c r="W36" s="50" t="s">
        <v>178</v>
      </c>
      <c r="Z36" s="91" t="s">
        <v>194</v>
      </c>
      <c r="AA36" s="91"/>
      <c r="AB36" s="91"/>
    </row>
    <row r="37" spans="1:23" ht="12.75" customHeight="1">
      <c r="A37" s="7"/>
      <c r="B37" s="29" t="s">
        <v>17</v>
      </c>
      <c r="C37" s="27"/>
      <c r="D37" s="27"/>
      <c r="E37" s="31"/>
      <c r="F37" s="8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53"/>
    </row>
    <row r="38" spans="1:23" ht="24.75" customHeight="1">
      <c r="A38" s="7"/>
      <c r="B38" s="24">
        <f aca="true" t="shared" si="2" ref="B38:B43">IF(ISNUMBER(B37),B37,B36)+1</f>
        <v>21</v>
      </c>
      <c r="C38" s="6"/>
      <c r="D38" s="6">
        <v>88</v>
      </c>
      <c r="E38" s="5" t="s">
        <v>127</v>
      </c>
      <c r="F38" s="8">
        <f t="shared" si="1"/>
        <v>1</v>
      </c>
      <c r="G38" s="6">
        <v>1</v>
      </c>
      <c r="H38" s="6"/>
      <c r="I38" s="6"/>
      <c r="J38" s="8">
        <f t="shared" si="0"/>
        <v>0</v>
      </c>
      <c r="K38" s="6"/>
      <c r="L38" s="6"/>
      <c r="M38" s="6"/>
      <c r="N38" s="6">
        <v>1</v>
      </c>
      <c r="O38" s="6"/>
      <c r="P38" s="6"/>
      <c r="Q38" s="6">
        <v>1</v>
      </c>
      <c r="R38" s="6"/>
      <c r="S38" s="6"/>
      <c r="T38" s="6">
        <v>1</v>
      </c>
      <c r="U38" s="6"/>
      <c r="V38" s="6"/>
      <c r="W38" s="25" t="s">
        <v>199</v>
      </c>
    </row>
    <row r="39" spans="1:23" ht="24.75" customHeight="1">
      <c r="A39" s="7"/>
      <c r="B39" s="24">
        <f t="shared" si="2"/>
        <v>22</v>
      </c>
      <c r="C39" s="6">
        <v>102.94</v>
      </c>
      <c r="D39" s="6"/>
      <c r="E39" s="5" t="s">
        <v>133</v>
      </c>
      <c r="F39" s="8">
        <f t="shared" si="1"/>
        <v>1</v>
      </c>
      <c r="G39" s="6">
        <v>1</v>
      </c>
      <c r="H39" s="6">
        <v>1</v>
      </c>
      <c r="I39" s="6"/>
      <c r="J39" s="8">
        <f t="shared" si="0"/>
        <v>0</v>
      </c>
      <c r="K39" s="6"/>
      <c r="L39" s="6"/>
      <c r="M39" s="6"/>
      <c r="N39" s="6">
        <v>1</v>
      </c>
      <c r="O39" s="6"/>
      <c r="P39" s="6"/>
      <c r="Q39" s="6"/>
      <c r="R39" s="6"/>
      <c r="S39" s="6"/>
      <c r="T39" s="6">
        <v>1</v>
      </c>
      <c r="U39" s="6"/>
      <c r="V39" s="6"/>
      <c r="W39" s="25" t="s">
        <v>199</v>
      </c>
    </row>
    <row r="40" spans="1:23" ht="19.5" customHeight="1">
      <c r="A40" s="7"/>
      <c r="B40" s="24">
        <f t="shared" si="2"/>
        <v>23</v>
      </c>
      <c r="C40" s="6">
        <v>104.2</v>
      </c>
      <c r="D40" s="33"/>
      <c r="E40" s="5" t="s">
        <v>182</v>
      </c>
      <c r="F40" s="8">
        <f t="shared" si="1"/>
        <v>0</v>
      </c>
      <c r="G40" s="6"/>
      <c r="H40" s="6"/>
      <c r="I40" s="6"/>
      <c r="J40" s="8">
        <f t="shared" si="0"/>
        <v>1</v>
      </c>
      <c r="K40" s="6">
        <v>1</v>
      </c>
      <c r="L40" s="6"/>
      <c r="M40" s="6"/>
      <c r="N40" s="6">
        <v>1</v>
      </c>
      <c r="O40" s="6"/>
      <c r="P40" s="6"/>
      <c r="Q40" s="6"/>
      <c r="R40" s="6"/>
      <c r="S40" s="6">
        <v>1</v>
      </c>
      <c r="T40" s="6">
        <v>1</v>
      </c>
      <c r="U40" s="6"/>
      <c r="V40" s="6">
        <v>1</v>
      </c>
      <c r="W40" s="54" t="s">
        <v>138</v>
      </c>
    </row>
    <row r="41" spans="1:23" ht="29.25" customHeight="1">
      <c r="A41" s="7"/>
      <c r="B41" s="24">
        <f t="shared" si="2"/>
        <v>24</v>
      </c>
      <c r="C41" s="6">
        <v>104.85</v>
      </c>
      <c r="D41" s="6"/>
      <c r="E41" s="5" t="s">
        <v>82</v>
      </c>
      <c r="F41" s="8">
        <f t="shared" si="1"/>
        <v>0</v>
      </c>
      <c r="G41" s="6"/>
      <c r="H41" s="6"/>
      <c r="I41" s="6"/>
      <c r="J41" s="8">
        <f t="shared" si="0"/>
        <v>0</v>
      </c>
      <c r="K41" s="6"/>
      <c r="L41" s="6"/>
      <c r="M41" s="6"/>
      <c r="N41" s="6">
        <v>1</v>
      </c>
      <c r="O41" s="6"/>
      <c r="P41" s="6"/>
      <c r="Q41" s="6"/>
      <c r="R41" s="6"/>
      <c r="S41" s="6"/>
      <c r="T41" s="6"/>
      <c r="U41" s="6"/>
      <c r="V41" s="6"/>
      <c r="W41" s="50" t="s">
        <v>148</v>
      </c>
    </row>
    <row r="42" spans="1:23" ht="24.75" customHeight="1">
      <c r="A42" s="7"/>
      <c r="B42" s="24">
        <f t="shared" si="2"/>
        <v>25</v>
      </c>
      <c r="C42" s="6"/>
      <c r="D42" s="6">
        <v>111</v>
      </c>
      <c r="E42" s="5" t="s">
        <v>208</v>
      </c>
      <c r="F42" s="8">
        <f t="shared" si="1"/>
        <v>1</v>
      </c>
      <c r="G42" s="6">
        <v>1</v>
      </c>
      <c r="H42" s="6">
        <v>1</v>
      </c>
      <c r="I42" s="6"/>
      <c r="J42" s="8">
        <f t="shared" si="0"/>
        <v>0</v>
      </c>
      <c r="K42" s="6"/>
      <c r="L42" s="6"/>
      <c r="M42" s="6"/>
      <c r="N42" s="6">
        <v>1</v>
      </c>
      <c r="O42" s="6"/>
      <c r="P42" s="6"/>
      <c r="Q42" s="6">
        <v>1</v>
      </c>
      <c r="R42" s="6"/>
      <c r="S42" s="6"/>
      <c r="T42" s="6"/>
      <c r="U42" s="6"/>
      <c r="V42" s="6"/>
      <c r="W42" s="50" t="s">
        <v>88</v>
      </c>
    </row>
    <row r="43" spans="1:23" ht="27" customHeight="1">
      <c r="A43" s="7"/>
      <c r="B43" s="24">
        <f t="shared" si="2"/>
        <v>26</v>
      </c>
      <c r="C43" s="6">
        <v>147.34</v>
      </c>
      <c r="D43" s="6"/>
      <c r="E43" s="5" t="s">
        <v>41</v>
      </c>
      <c r="F43" s="8">
        <f t="shared" si="1"/>
        <v>0</v>
      </c>
      <c r="G43" s="6"/>
      <c r="H43" s="6"/>
      <c r="I43" s="6"/>
      <c r="J43" s="8">
        <f t="shared" si="0"/>
        <v>1</v>
      </c>
      <c r="K43" s="6">
        <v>1</v>
      </c>
      <c r="L43" s="6"/>
      <c r="M43" s="6"/>
      <c r="N43" s="6">
        <v>2</v>
      </c>
      <c r="O43" s="6">
        <v>1</v>
      </c>
      <c r="P43" s="6"/>
      <c r="Q43" s="6"/>
      <c r="R43" s="6"/>
      <c r="S43" s="6"/>
      <c r="T43" s="6"/>
      <c r="U43" s="6"/>
      <c r="V43" s="6"/>
      <c r="W43" s="25" t="s">
        <v>156</v>
      </c>
    </row>
    <row r="44" spans="1:23" ht="27" customHeight="1">
      <c r="A44" s="7"/>
      <c r="B44" s="24">
        <v>27</v>
      </c>
      <c r="C44" s="6"/>
      <c r="D44" s="6">
        <v>149.62</v>
      </c>
      <c r="E44" s="5" t="s">
        <v>211</v>
      </c>
      <c r="F44" s="8"/>
      <c r="G44" s="6"/>
      <c r="H44" s="6"/>
      <c r="I44" s="6"/>
      <c r="J44" s="8"/>
      <c r="K44" s="6"/>
      <c r="L44" s="6"/>
      <c r="M44" s="6"/>
      <c r="N44" s="6"/>
      <c r="O44" s="6"/>
      <c r="P44" s="6"/>
      <c r="Q44" s="6"/>
      <c r="R44" s="6">
        <v>1</v>
      </c>
      <c r="S44" s="6"/>
      <c r="T44" s="6"/>
      <c r="U44" s="6"/>
      <c r="V44" s="6"/>
      <c r="W44" s="25" t="s">
        <v>212</v>
      </c>
    </row>
    <row r="45" spans="1:23" ht="17.25" customHeight="1">
      <c r="A45" s="7"/>
      <c r="B45" s="24">
        <v>28</v>
      </c>
      <c r="C45" s="6"/>
      <c r="D45" s="6">
        <v>149.62</v>
      </c>
      <c r="E45" s="5" t="s">
        <v>184</v>
      </c>
      <c r="F45" s="8">
        <f t="shared" si="1"/>
        <v>0</v>
      </c>
      <c r="G45" s="6"/>
      <c r="H45" s="6"/>
      <c r="I45" s="6"/>
      <c r="J45" s="8">
        <f t="shared" si="0"/>
        <v>1</v>
      </c>
      <c r="K45" s="6">
        <v>1</v>
      </c>
      <c r="L45" s="6"/>
      <c r="M45" s="6"/>
      <c r="N45" s="6">
        <v>1</v>
      </c>
      <c r="O45" s="6">
        <v>1</v>
      </c>
      <c r="P45" s="6"/>
      <c r="Q45" s="6"/>
      <c r="R45" s="6"/>
      <c r="S45" s="6"/>
      <c r="T45" s="6"/>
      <c r="U45" s="6"/>
      <c r="V45" s="6"/>
      <c r="W45" s="25" t="s">
        <v>185</v>
      </c>
    </row>
    <row r="46" spans="1:23" ht="24" customHeight="1">
      <c r="A46" s="7"/>
      <c r="B46" s="24">
        <v>29</v>
      </c>
      <c r="C46" s="6"/>
      <c r="D46" s="6">
        <v>155.66</v>
      </c>
      <c r="E46" s="5" t="s">
        <v>201</v>
      </c>
      <c r="F46" s="8">
        <f t="shared" si="1"/>
        <v>1</v>
      </c>
      <c r="G46" s="6">
        <v>1</v>
      </c>
      <c r="H46" s="6"/>
      <c r="I46" s="6"/>
      <c r="J46" s="8">
        <f t="shared" si="0"/>
        <v>0</v>
      </c>
      <c r="K46" s="6"/>
      <c r="L46" s="6"/>
      <c r="M46" s="6"/>
      <c r="N46" s="6">
        <v>1</v>
      </c>
      <c r="O46" s="6"/>
      <c r="P46" s="6"/>
      <c r="Q46" s="6">
        <v>1</v>
      </c>
      <c r="R46" s="6"/>
      <c r="S46" s="6"/>
      <c r="T46" s="6"/>
      <c r="U46" s="6"/>
      <c r="V46" s="6"/>
      <c r="W46" s="50" t="s">
        <v>62</v>
      </c>
    </row>
    <row r="47" spans="1:23" ht="23.25" customHeight="1">
      <c r="A47" s="7"/>
      <c r="B47" s="24">
        <v>30</v>
      </c>
      <c r="C47" s="6"/>
      <c r="D47" s="6">
        <v>155.66</v>
      </c>
      <c r="E47" s="5" t="s">
        <v>152</v>
      </c>
      <c r="F47" s="8">
        <f t="shared" si="1"/>
        <v>0</v>
      </c>
      <c r="G47" s="6"/>
      <c r="H47" s="6"/>
      <c r="I47" s="6"/>
      <c r="J47" s="8">
        <f t="shared" si="0"/>
        <v>1</v>
      </c>
      <c r="K47" s="6">
        <v>1</v>
      </c>
      <c r="L47" s="6"/>
      <c r="M47" s="6"/>
      <c r="N47" s="6">
        <v>2</v>
      </c>
      <c r="O47" s="6">
        <v>1</v>
      </c>
      <c r="P47" s="6"/>
      <c r="Q47" s="6"/>
      <c r="R47" s="6"/>
      <c r="S47" s="6"/>
      <c r="T47" s="6"/>
      <c r="U47" s="6"/>
      <c r="V47" s="6"/>
      <c r="W47" s="50" t="s">
        <v>67</v>
      </c>
    </row>
    <row r="48" spans="1:23" ht="20.25" customHeight="1">
      <c r="A48" s="7"/>
      <c r="B48" s="24">
        <v>31</v>
      </c>
      <c r="C48" s="6"/>
      <c r="D48" s="6">
        <v>165.89</v>
      </c>
      <c r="E48" s="5" t="s">
        <v>204</v>
      </c>
      <c r="F48" s="8">
        <f t="shared" si="1"/>
        <v>0</v>
      </c>
      <c r="G48" s="6"/>
      <c r="H48" s="6"/>
      <c r="I48" s="6"/>
      <c r="J48" s="8">
        <f t="shared" si="0"/>
        <v>0</v>
      </c>
      <c r="K48" s="6"/>
      <c r="L48" s="6"/>
      <c r="M48" s="6"/>
      <c r="N48" s="6">
        <v>1</v>
      </c>
      <c r="O48" s="6"/>
      <c r="P48" s="6"/>
      <c r="Q48" s="6"/>
      <c r="R48" s="6"/>
      <c r="S48" s="6"/>
      <c r="T48" s="6">
        <v>1</v>
      </c>
      <c r="U48" s="6"/>
      <c r="V48" s="6">
        <v>1</v>
      </c>
      <c r="W48" s="55" t="s">
        <v>139</v>
      </c>
    </row>
    <row r="49" spans="1:23" ht="24.75" customHeight="1">
      <c r="A49" s="7"/>
      <c r="B49" s="24">
        <v>32</v>
      </c>
      <c r="C49" s="6">
        <v>193.2</v>
      </c>
      <c r="D49" s="6"/>
      <c r="E49" s="5" t="s">
        <v>49</v>
      </c>
      <c r="F49" s="8">
        <f t="shared" si="1"/>
        <v>1</v>
      </c>
      <c r="G49" s="6">
        <v>1</v>
      </c>
      <c r="H49" s="6"/>
      <c r="I49" s="6"/>
      <c r="J49" s="8">
        <f t="shared" si="0"/>
        <v>0</v>
      </c>
      <c r="K49" s="6"/>
      <c r="L49" s="6"/>
      <c r="M49" s="6"/>
      <c r="N49" s="6"/>
      <c r="O49" s="6"/>
      <c r="P49" s="6"/>
      <c r="Q49" s="6"/>
      <c r="R49" s="6"/>
      <c r="S49" s="6"/>
      <c r="T49" s="6">
        <v>1</v>
      </c>
      <c r="U49" s="6"/>
      <c r="V49" s="6"/>
      <c r="W49" s="25" t="s">
        <v>199</v>
      </c>
    </row>
    <row r="50" spans="1:23" ht="24.75" customHeight="1">
      <c r="A50" s="7"/>
      <c r="B50" s="24">
        <v>33</v>
      </c>
      <c r="C50" s="6">
        <v>212</v>
      </c>
      <c r="D50" s="6"/>
      <c r="E50" s="5" t="s">
        <v>135</v>
      </c>
      <c r="F50" s="8">
        <f t="shared" si="1"/>
        <v>1</v>
      </c>
      <c r="G50" s="6">
        <v>1</v>
      </c>
      <c r="H50" s="6">
        <v>1</v>
      </c>
      <c r="I50" s="6"/>
      <c r="J50" s="8">
        <f t="shared" si="0"/>
        <v>0</v>
      </c>
      <c r="K50" s="6"/>
      <c r="L50" s="6"/>
      <c r="M50" s="6"/>
      <c r="N50" s="6">
        <v>1</v>
      </c>
      <c r="O50" s="6"/>
      <c r="P50" s="6"/>
      <c r="Q50" s="6">
        <v>1</v>
      </c>
      <c r="R50" s="6"/>
      <c r="S50" s="6"/>
      <c r="T50" s="6">
        <v>1</v>
      </c>
      <c r="U50" s="6"/>
      <c r="V50" s="6"/>
      <c r="W50" s="25" t="s">
        <v>199</v>
      </c>
    </row>
    <row r="51" spans="1:23" ht="26.25">
      <c r="A51" s="7"/>
      <c r="B51" s="24">
        <v>34</v>
      </c>
      <c r="C51" s="6">
        <v>222.85</v>
      </c>
      <c r="D51" s="6"/>
      <c r="E51" s="5" t="s">
        <v>83</v>
      </c>
      <c r="F51" s="8">
        <f t="shared" si="1"/>
        <v>0</v>
      </c>
      <c r="G51" s="6"/>
      <c r="H51" s="6"/>
      <c r="I51" s="6"/>
      <c r="J51" s="8">
        <f t="shared" si="0"/>
        <v>0</v>
      </c>
      <c r="K51" s="6"/>
      <c r="L51" s="6"/>
      <c r="M51" s="6"/>
      <c r="N51" s="6">
        <v>1</v>
      </c>
      <c r="O51" s="6"/>
      <c r="P51" s="6"/>
      <c r="Q51" s="6"/>
      <c r="R51" s="6"/>
      <c r="S51" s="6"/>
      <c r="T51" s="6"/>
      <c r="U51" s="6"/>
      <c r="V51" s="6"/>
      <c r="W51" s="25" t="s">
        <v>147</v>
      </c>
    </row>
    <row r="52" spans="1:23" ht="24.75" customHeight="1">
      <c r="A52" s="7"/>
      <c r="B52" s="24">
        <v>35</v>
      </c>
      <c r="C52" s="6">
        <v>237.1</v>
      </c>
      <c r="D52" s="6"/>
      <c r="E52" s="5" t="s">
        <v>132</v>
      </c>
      <c r="F52" s="8">
        <f t="shared" si="1"/>
        <v>1</v>
      </c>
      <c r="G52" s="6">
        <v>1</v>
      </c>
      <c r="H52" s="6"/>
      <c r="I52" s="6"/>
      <c r="J52" s="8">
        <f t="shared" si="0"/>
        <v>0</v>
      </c>
      <c r="K52" s="6"/>
      <c r="L52" s="6"/>
      <c r="M52" s="6"/>
      <c r="N52" s="6">
        <v>1</v>
      </c>
      <c r="O52" s="6"/>
      <c r="P52" s="6"/>
      <c r="Q52" s="6">
        <v>1</v>
      </c>
      <c r="R52" s="6"/>
      <c r="S52" s="6"/>
      <c r="T52" s="6">
        <v>1</v>
      </c>
      <c r="U52" s="6"/>
      <c r="V52" s="6"/>
      <c r="W52" s="25" t="s">
        <v>199</v>
      </c>
    </row>
    <row r="53" spans="1:23" ht="12.75" customHeight="1">
      <c r="A53" s="7"/>
      <c r="B53" s="34" t="s">
        <v>24</v>
      </c>
      <c r="C53" s="17"/>
      <c r="D53" s="17"/>
      <c r="E53" s="18"/>
      <c r="F53" s="35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7"/>
      <c r="R53" s="37"/>
      <c r="S53" s="37"/>
      <c r="T53" s="32"/>
      <c r="U53" s="32"/>
      <c r="V53" s="32"/>
      <c r="W53" s="56"/>
    </row>
    <row r="54" spans="1:23" ht="24.75" customHeight="1">
      <c r="A54" s="7"/>
      <c r="B54" s="24">
        <f>IF(ISNUMBER(B53),B53,B52)+1</f>
        <v>36</v>
      </c>
      <c r="C54" s="6"/>
      <c r="D54" s="6">
        <v>2</v>
      </c>
      <c r="E54" s="10" t="s">
        <v>154</v>
      </c>
      <c r="F54" s="8">
        <f t="shared" si="1"/>
        <v>1</v>
      </c>
      <c r="G54" s="6">
        <v>1</v>
      </c>
      <c r="H54" s="11"/>
      <c r="I54" s="11"/>
      <c r="J54" s="8">
        <f t="shared" si="0"/>
        <v>0</v>
      </c>
      <c r="K54" s="11"/>
      <c r="L54" s="11"/>
      <c r="M54" s="6"/>
      <c r="N54" s="6">
        <v>1</v>
      </c>
      <c r="O54" s="11"/>
      <c r="P54" s="6">
        <v>1</v>
      </c>
      <c r="Q54" s="11">
        <v>1</v>
      </c>
      <c r="R54" s="11"/>
      <c r="S54" s="11"/>
      <c r="T54" s="6">
        <v>1</v>
      </c>
      <c r="U54" s="6"/>
      <c r="V54" s="6"/>
      <c r="W54" s="25" t="s">
        <v>199</v>
      </c>
    </row>
    <row r="55" spans="1:23" ht="18.75" customHeight="1">
      <c r="A55" s="7"/>
      <c r="B55" s="24">
        <f>IF(ISNUMBER(#REF!),#REF!,B54)+1</f>
        <v>37</v>
      </c>
      <c r="C55" s="6"/>
      <c r="D55" s="6">
        <v>6</v>
      </c>
      <c r="E55" s="10" t="s">
        <v>153</v>
      </c>
      <c r="F55" s="8">
        <f t="shared" si="1"/>
        <v>0</v>
      </c>
      <c r="G55" s="11"/>
      <c r="H55" s="11"/>
      <c r="I55" s="11"/>
      <c r="J55" s="8">
        <f t="shared" si="0"/>
        <v>1</v>
      </c>
      <c r="K55" s="6">
        <v>1</v>
      </c>
      <c r="L55" s="6"/>
      <c r="M55" s="6"/>
      <c r="N55" s="6">
        <v>1</v>
      </c>
      <c r="O55" s="11"/>
      <c r="P55" s="11"/>
      <c r="Q55" s="6">
        <v>1</v>
      </c>
      <c r="R55" s="11"/>
      <c r="S55" s="11"/>
      <c r="T55" s="6"/>
      <c r="U55" s="6"/>
      <c r="V55" s="6"/>
      <c r="W55" s="57" t="s">
        <v>155</v>
      </c>
    </row>
    <row r="56" spans="1:23" ht="28.5" customHeight="1">
      <c r="A56" s="7"/>
      <c r="B56" s="24">
        <f>IF(ISNUMBER(#REF!),#REF!,B55)+1</f>
        <v>38</v>
      </c>
      <c r="C56" s="6"/>
      <c r="D56" s="9">
        <v>42.4</v>
      </c>
      <c r="E56" s="10" t="s">
        <v>89</v>
      </c>
      <c r="F56" s="8">
        <f t="shared" si="1"/>
        <v>1</v>
      </c>
      <c r="G56" s="6">
        <v>1</v>
      </c>
      <c r="H56" s="6">
        <v>1</v>
      </c>
      <c r="I56" s="6"/>
      <c r="J56" s="8">
        <f t="shared" si="0"/>
        <v>0</v>
      </c>
      <c r="K56" s="6"/>
      <c r="L56" s="6"/>
      <c r="M56" s="6"/>
      <c r="N56" s="6">
        <v>1</v>
      </c>
      <c r="O56" s="6"/>
      <c r="P56" s="6"/>
      <c r="Q56" s="6">
        <v>1</v>
      </c>
      <c r="R56" s="6"/>
      <c r="S56" s="6"/>
      <c r="T56" s="6">
        <v>1</v>
      </c>
      <c r="U56" s="6"/>
      <c r="V56" s="6"/>
      <c r="W56" s="25" t="s">
        <v>199</v>
      </c>
    </row>
    <row r="57" spans="1:23" ht="28.5" customHeight="1">
      <c r="A57" s="7"/>
      <c r="B57" s="24">
        <f>IF(ISNUMBER(#REF!),#REF!,B56)+1</f>
        <v>39</v>
      </c>
      <c r="C57" s="6"/>
      <c r="D57" s="9">
        <v>65.4</v>
      </c>
      <c r="E57" s="10" t="s">
        <v>206</v>
      </c>
      <c r="F57" s="8"/>
      <c r="G57" s="6"/>
      <c r="H57" s="6"/>
      <c r="I57" s="6"/>
      <c r="J57" s="8">
        <v>1</v>
      </c>
      <c r="K57" s="6"/>
      <c r="L57" s="6">
        <v>1</v>
      </c>
      <c r="M57" s="6"/>
      <c r="N57" s="6">
        <v>1</v>
      </c>
      <c r="O57" s="6"/>
      <c r="P57" s="6"/>
      <c r="Q57" s="6"/>
      <c r="R57" s="6"/>
      <c r="S57" s="6"/>
      <c r="T57" s="6"/>
      <c r="U57" s="6"/>
      <c r="V57" s="6"/>
      <c r="W57" s="25" t="s">
        <v>207</v>
      </c>
    </row>
    <row r="58" spans="1:23" ht="25.5" customHeight="1">
      <c r="A58" s="7"/>
      <c r="B58" s="24">
        <f>IF(ISNUMBER(#REF!),#REF!,B57)+1</f>
        <v>40</v>
      </c>
      <c r="C58" s="6">
        <v>73</v>
      </c>
      <c r="D58" s="9"/>
      <c r="E58" s="10" t="s">
        <v>125</v>
      </c>
      <c r="F58" s="8">
        <f t="shared" si="1"/>
        <v>1</v>
      </c>
      <c r="G58" s="6">
        <v>1</v>
      </c>
      <c r="H58" s="6">
        <v>1</v>
      </c>
      <c r="I58" s="6"/>
      <c r="J58" s="8">
        <f t="shared" si="0"/>
        <v>0</v>
      </c>
      <c r="K58" s="6"/>
      <c r="L58" s="6"/>
      <c r="M58" s="6"/>
      <c r="N58" s="6">
        <v>1</v>
      </c>
      <c r="O58" s="6"/>
      <c r="P58" s="6"/>
      <c r="Q58" s="6">
        <v>1</v>
      </c>
      <c r="R58" s="6"/>
      <c r="S58" s="6"/>
      <c r="T58" s="6">
        <v>1</v>
      </c>
      <c r="U58" s="6"/>
      <c r="V58" s="6"/>
      <c r="W58" s="25" t="s">
        <v>199</v>
      </c>
    </row>
    <row r="59" spans="1:23" ht="25.5" customHeight="1">
      <c r="A59" s="7"/>
      <c r="B59" s="24">
        <f>IF(ISNUMBER(#REF!),#REF!,B58)+1</f>
        <v>41</v>
      </c>
      <c r="C59" s="6">
        <v>88.05</v>
      </c>
      <c r="D59" s="6"/>
      <c r="E59" s="5" t="s">
        <v>186</v>
      </c>
      <c r="F59" s="8">
        <f t="shared" si="1"/>
        <v>0</v>
      </c>
      <c r="G59" s="6"/>
      <c r="H59" s="6"/>
      <c r="I59" s="6"/>
      <c r="J59" s="8">
        <f t="shared" si="0"/>
        <v>0</v>
      </c>
      <c r="K59" s="6"/>
      <c r="L59" s="6"/>
      <c r="M59" s="6"/>
      <c r="N59" s="6">
        <v>1</v>
      </c>
      <c r="O59" s="6"/>
      <c r="P59" s="6"/>
      <c r="Q59" s="6"/>
      <c r="R59" s="6"/>
      <c r="S59" s="6"/>
      <c r="T59" s="6"/>
      <c r="U59" s="6"/>
      <c r="V59" s="6"/>
      <c r="W59" s="25" t="s">
        <v>55</v>
      </c>
    </row>
    <row r="60" spans="1:23" ht="24.75" customHeight="1">
      <c r="A60" s="7"/>
      <c r="B60" s="24">
        <f>IF(ISNUMBER(#REF!),#REF!,B59)+1</f>
        <v>42</v>
      </c>
      <c r="C60" s="6">
        <v>89.1</v>
      </c>
      <c r="D60" s="6"/>
      <c r="E60" s="5" t="s">
        <v>215</v>
      </c>
      <c r="F60" s="8">
        <f t="shared" si="1"/>
        <v>0</v>
      </c>
      <c r="G60" s="6"/>
      <c r="H60" s="6"/>
      <c r="I60" s="6"/>
      <c r="J60" s="8">
        <f t="shared" si="0"/>
        <v>0</v>
      </c>
      <c r="K60" s="6"/>
      <c r="L60" s="6"/>
      <c r="M60" s="6"/>
      <c r="N60" s="6">
        <v>1</v>
      </c>
      <c r="O60" s="6"/>
      <c r="P60" s="6"/>
      <c r="Q60" s="6"/>
      <c r="R60" s="6"/>
      <c r="S60" s="6"/>
      <c r="T60" s="6"/>
      <c r="U60" s="6"/>
      <c r="V60" s="6"/>
      <c r="W60" s="25" t="s">
        <v>54</v>
      </c>
    </row>
    <row r="61" spans="1:24" ht="24.75" customHeight="1">
      <c r="A61" s="7"/>
      <c r="B61" s="24">
        <f>IF(ISNUMBER(#REF!),#REF!,B60)+1</f>
        <v>43</v>
      </c>
      <c r="C61" s="6"/>
      <c r="D61" s="6">
        <v>89.2</v>
      </c>
      <c r="E61" s="5" t="s">
        <v>137</v>
      </c>
      <c r="F61" s="8">
        <f t="shared" si="1"/>
        <v>1</v>
      </c>
      <c r="G61" s="6">
        <v>1</v>
      </c>
      <c r="H61" s="6">
        <v>1</v>
      </c>
      <c r="I61" s="6"/>
      <c r="J61" s="8">
        <f t="shared" si="0"/>
        <v>0</v>
      </c>
      <c r="K61" s="6"/>
      <c r="L61" s="6"/>
      <c r="M61" s="6"/>
      <c r="N61" s="6">
        <v>1</v>
      </c>
      <c r="O61" s="6"/>
      <c r="P61" s="6"/>
      <c r="Q61" s="6">
        <v>1</v>
      </c>
      <c r="R61" s="6"/>
      <c r="S61" s="6"/>
      <c r="T61" s="6">
        <v>1</v>
      </c>
      <c r="U61" s="6"/>
      <c r="V61" s="6"/>
      <c r="W61" s="25" t="s">
        <v>199</v>
      </c>
      <c r="X61" t="s">
        <v>229</v>
      </c>
    </row>
    <row r="62" spans="1:23" ht="25.5" customHeight="1">
      <c r="A62" s="7"/>
      <c r="B62" s="24">
        <f>IF(ISNUMBER(#REF!),#REF!,B61)+1</f>
        <v>44</v>
      </c>
      <c r="C62" s="23">
        <v>118</v>
      </c>
      <c r="D62" s="6"/>
      <c r="E62" s="5" t="s">
        <v>79</v>
      </c>
      <c r="F62" s="8">
        <f t="shared" si="1"/>
        <v>1</v>
      </c>
      <c r="G62" s="6">
        <v>1</v>
      </c>
      <c r="H62" s="6"/>
      <c r="I62" s="6"/>
      <c r="J62" s="8">
        <f t="shared" si="0"/>
        <v>0</v>
      </c>
      <c r="K62" s="6"/>
      <c r="L62" s="6"/>
      <c r="M62" s="6"/>
      <c r="N62" s="6">
        <v>1</v>
      </c>
      <c r="O62" s="6"/>
      <c r="P62" s="6"/>
      <c r="Q62" s="6">
        <v>1</v>
      </c>
      <c r="R62" s="6"/>
      <c r="S62" s="6"/>
      <c r="T62" s="6">
        <v>1</v>
      </c>
      <c r="U62" s="6"/>
      <c r="V62" s="6"/>
      <c r="W62" s="50" t="s">
        <v>88</v>
      </c>
    </row>
    <row r="63" spans="1:23" ht="24.75" customHeight="1">
      <c r="A63" s="7"/>
      <c r="B63" s="24">
        <f>IF(ISNUMBER(#REF!),#REF!,B62)+1</f>
        <v>45</v>
      </c>
      <c r="C63" s="23">
        <v>156.622</v>
      </c>
      <c r="D63" s="23"/>
      <c r="E63" s="38" t="s">
        <v>129</v>
      </c>
      <c r="F63" s="8">
        <f t="shared" si="1"/>
        <v>0</v>
      </c>
      <c r="G63" s="23"/>
      <c r="H63" s="23"/>
      <c r="I63" s="23"/>
      <c r="J63" s="8">
        <f t="shared" si="0"/>
        <v>1</v>
      </c>
      <c r="K63" s="23">
        <v>1</v>
      </c>
      <c r="L63" s="23"/>
      <c r="M63" s="23"/>
      <c r="N63" s="6">
        <v>1</v>
      </c>
      <c r="O63" s="23"/>
      <c r="P63" s="23"/>
      <c r="Q63" s="23"/>
      <c r="R63" s="23"/>
      <c r="S63" s="23"/>
      <c r="T63" s="23"/>
      <c r="U63" s="23"/>
      <c r="V63" s="23"/>
      <c r="W63" s="58" t="s">
        <v>183</v>
      </c>
    </row>
    <row r="64" spans="1:23" ht="24.75" customHeight="1">
      <c r="A64" s="7"/>
      <c r="B64" s="24">
        <f>IF(ISNUMBER(#REF!),#REF!,B63)+1</f>
        <v>46</v>
      </c>
      <c r="C64" s="23">
        <v>183</v>
      </c>
      <c r="D64" s="6"/>
      <c r="E64" s="5" t="s">
        <v>79</v>
      </c>
      <c r="F64" s="8">
        <f t="shared" si="1"/>
        <v>1</v>
      </c>
      <c r="G64" s="6">
        <v>1</v>
      </c>
      <c r="H64" s="6"/>
      <c r="I64" s="6"/>
      <c r="J64" s="8">
        <f t="shared" si="0"/>
        <v>0</v>
      </c>
      <c r="K64" s="6"/>
      <c r="L64" s="6"/>
      <c r="M64" s="6"/>
      <c r="N64" s="6">
        <v>1</v>
      </c>
      <c r="O64" s="6"/>
      <c r="P64" s="6"/>
      <c r="Q64" s="6">
        <v>1</v>
      </c>
      <c r="R64" s="6"/>
      <c r="S64" s="6"/>
      <c r="T64" s="6">
        <v>1</v>
      </c>
      <c r="U64" s="6"/>
      <c r="V64" s="6"/>
      <c r="W64" s="50" t="s">
        <v>88</v>
      </c>
    </row>
    <row r="65" spans="1:23" ht="22.5" customHeight="1">
      <c r="A65" s="7"/>
      <c r="B65" s="24">
        <f>IF(ISNUMBER(#REF!),#REF!,B64)+1</f>
        <v>47</v>
      </c>
      <c r="C65" s="6">
        <v>187.49</v>
      </c>
      <c r="D65" s="6"/>
      <c r="E65" s="5" t="s">
        <v>128</v>
      </c>
      <c r="F65" s="8">
        <f t="shared" si="1"/>
        <v>0</v>
      </c>
      <c r="G65" s="6"/>
      <c r="H65" s="6"/>
      <c r="I65" s="6"/>
      <c r="J65" s="8">
        <f t="shared" si="0"/>
        <v>0</v>
      </c>
      <c r="K65" s="6"/>
      <c r="L65" s="6"/>
      <c r="M65" s="6"/>
      <c r="N65" s="6">
        <v>1</v>
      </c>
      <c r="O65" s="6"/>
      <c r="P65" s="6"/>
      <c r="Q65" s="6"/>
      <c r="R65" s="6"/>
      <c r="S65" s="6"/>
      <c r="T65" s="6"/>
      <c r="U65" s="6"/>
      <c r="V65" s="6"/>
      <c r="W65" s="52" t="s">
        <v>123</v>
      </c>
    </row>
    <row r="66" spans="1:23" ht="12.75" customHeight="1">
      <c r="A66" s="7"/>
      <c r="B66" s="34" t="s">
        <v>16</v>
      </c>
      <c r="C66" s="17"/>
      <c r="D66" s="17"/>
      <c r="E66" s="18"/>
      <c r="F66" s="35"/>
      <c r="G66" s="39"/>
      <c r="H66" s="39"/>
      <c r="I66" s="39"/>
      <c r="J66" s="40"/>
      <c r="K66" s="40"/>
      <c r="L66" s="41"/>
      <c r="M66" s="41"/>
      <c r="N66" s="31"/>
      <c r="O66" s="41"/>
      <c r="P66" s="41"/>
      <c r="Q66" s="41"/>
      <c r="R66" s="41"/>
      <c r="S66" s="41"/>
      <c r="T66" s="41"/>
      <c r="U66" s="41"/>
      <c r="V66" s="41"/>
      <c r="W66" s="53"/>
    </row>
    <row r="67" spans="1:23" ht="24.75" customHeight="1">
      <c r="A67" s="7"/>
      <c r="B67" s="24">
        <f>IF(ISNUMBER(B66),B66,B65)+1</f>
        <v>48</v>
      </c>
      <c r="C67" s="6">
        <v>104.85</v>
      </c>
      <c r="D67" s="6"/>
      <c r="E67" s="5" t="s">
        <v>50</v>
      </c>
      <c r="F67" s="8">
        <f t="shared" si="1"/>
        <v>1</v>
      </c>
      <c r="G67" s="6">
        <v>1</v>
      </c>
      <c r="H67" s="6">
        <v>1</v>
      </c>
      <c r="I67" s="6"/>
      <c r="J67" s="8">
        <f t="shared" si="0"/>
        <v>0</v>
      </c>
      <c r="K67" s="6"/>
      <c r="L67" s="6"/>
      <c r="M67" s="6"/>
      <c r="N67" s="6">
        <v>1</v>
      </c>
      <c r="O67" s="6"/>
      <c r="P67" s="6"/>
      <c r="Q67" s="6">
        <v>1</v>
      </c>
      <c r="R67" s="6"/>
      <c r="S67" s="6"/>
      <c r="T67" s="6">
        <v>1</v>
      </c>
      <c r="U67" s="6"/>
      <c r="V67" s="6"/>
      <c r="W67" s="25" t="s">
        <v>199</v>
      </c>
    </row>
    <row r="68" spans="1:24" ht="24.75" customHeight="1">
      <c r="A68" s="7"/>
      <c r="B68" s="24">
        <f>IF(ISNUMBER(B67),B67,B66)+1</f>
        <v>49</v>
      </c>
      <c r="C68" s="6"/>
      <c r="D68" s="14">
        <v>136.284</v>
      </c>
      <c r="E68" s="10" t="s">
        <v>51</v>
      </c>
      <c r="F68" s="8">
        <f t="shared" si="1"/>
        <v>1</v>
      </c>
      <c r="G68" s="6">
        <v>1</v>
      </c>
      <c r="H68" s="6"/>
      <c r="I68" s="6">
        <v>1</v>
      </c>
      <c r="J68" s="8">
        <f t="shared" si="0"/>
        <v>0</v>
      </c>
      <c r="K68" s="6"/>
      <c r="L68" s="6"/>
      <c r="M68" s="6"/>
      <c r="N68" s="6">
        <v>1</v>
      </c>
      <c r="O68" s="6"/>
      <c r="P68" s="6"/>
      <c r="Q68" s="6">
        <v>1</v>
      </c>
      <c r="R68" s="6"/>
      <c r="S68" s="6"/>
      <c r="T68" s="6">
        <v>1</v>
      </c>
      <c r="U68" s="6"/>
      <c r="V68" s="6"/>
      <c r="W68" s="25" t="s">
        <v>199</v>
      </c>
      <c r="X68" t="s">
        <v>231</v>
      </c>
    </row>
    <row r="69" spans="1:24" ht="24.75" customHeight="1">
      <c r="A69" s="7"/>
      <c r="B69" s="24">
        <f>IF(ISNUMBER(B68),B68,#REF!)+1</f>
        <v>50</v>
      </c>
      <c r="C69" s="6">
        <v>146.834</v>
      </c>
      <c r="D69" s="9"/>
      <c r="E69" s="10" t="s">
        <v>96</v>
      </c>
      <c r="F69" s="8">
        <f t="shared" si="1"/>
        <v>0</v>
      </c>
      <c r="G69" s="6"/>
      <c r="H69" s="6"/>
      <c r="I69" s="6"/>
      <c r="J69" s="8">
        <f t="shared" si="0"/>
        <v>0</v>
      </c>
      <c r="K69" s="6"/>
      <c r="L69" s="6"/>
      <c r="M69" s="6"/>
      <c r="N69" s="6"/>
      <c r="O69" s="6"/>
      <c r="P69" s="6"/>
      <c r="Q69" s="6">
        <v>1</v>
      </c>
      <c r="R69" s="6"/>
      <c r="S69" s="6"/>
      <c r="T69" s="6"/>
      <c r="U69" s="6"/>
      <c r="V69" s="6"/>
      <c r="W69" s="50" t="s">
        <v>84</v>
      </c>
      <c r="X69" t="s">
        <v>230</v>
      </c>
    </row>
    <row r="70" spans="1:23" ht="24.75" customHeight="1">
      <c r="A70" s="7"/>
      <c r="B70" s="24">
        <f>IF(ISNUMBER(#REF!),#REF!,B69)+1</f>
        <v>51</v>
      </c>
      <c r="C70" s="6"/>
      <c r="D70" s="6">
        <v>167.884</v>
      </c>
      <c r="E70" s="5" t="s">
        <v>239</v>
      </c>
      <c r="F70" s="8">
        <f t="shared" si="1"/>
        <v>1</v>
      </c>
      <c r="G70" s="6">
        <v>1</v>
      </c>
      <c r="H70" s="6">
        <v>1</v>
      </c>
      <c r="I70" s="6"/>
      <c r="J70" s="8">
        <f t="shared" si="0"/>
        <v>0</v>
      </c>
      <c r="K70" s="6"/>
      <c r="L70" s="6"/>
      <c r="M70" s="6"/>
      <c r="N70" s="6">
        <v>1</v>
      </c>
      <c r="O70" s="6"/>
      <c r="P70" s="6"/>
      <c r="Q70" s="6">
        <v>1</v>
      </c>
      <c r="R70" s="6"/>
      <c r="S70" s="6"/>
      <c r="T70" s="6">
        <v>1</v>
      </c>
      <c r="U70" s="6"/>
      <c r="V70" s="6"/>
      <c r="W70" s="25" t="s">
        <v>199</v>
      </c>
    </row>
    <row r="71" spans="1:23" ht="25.5" customHeight="1">
      <c r="A71" s="7"/>
      <c r="B71" s="24">
        <f>IF(ISNUMBER(#REF!),#REF!,B70)+1</f>
        <v>52</v>
      </c>
      <c r="C71" s="6">
        <v>215.34</v>
      </c>
      <c r="D71" s="6"/>
      <c r="E71" s="15" t="s">
        <v>40</v>
      </c>
      <c r="F71" s="8">
        <f t="shared" si="1"/>
        <v>1</v>
      </c>
      <c r="G71" s="6">
        <v>1</v>
      </c>
      <c r="H71" s="6"/>
      <c r="I71" s="6"/>
      <c r="J71" s="8">
        <f t="shared" si="0"/>
        <v>0</v>
      </c>
      <c r="K71" s="6"/>
      <c r="L71" s="6"/>
      <c r="M71" s="6"/>
      <c r="N71" s="6">
        <v>1</v>
      </c>
      <c r="O71" s="6"/>
      <c r="P71" s="6"/>
      <c r="Q71" s="6">
        <v>1</v>
      </c>
      <c r="R71" s="6"/>
      <c r="S71" s="6"/>
      <c r="T71" s="6"/>
      <c r="U71" s="6"/>
      <c r="V71" s="6"/>
      <c r="W71" s="59" t="s">
        <v>149</v>
      </c>
    </row>
    <row r="72" spans="1:23" ht="25.5" customHeight="1">
      <c r="A72" s="7"/>
      <c r="B72" s="24">
        <f>IF(ISNUMBER(B71),B71,#REF!)+1</f>
        <v>53</v>
      </c>
      <c r="C72" s="6"/>
      <c r="D72" s="6">
        <v>221</v>
      </c>
      <c r="E72" s="15" t="s">
        <v>265</v>
      </c>
      <c r="F72" s="8">
        <v>1</v>
      </c>
      <c r="G72" s="6">
        <v>1</v>
      </c>
      <c r="H72" s="6"/>
      <c r="I72" s="6"/>
      <c r="J72" s="8"/>
      <c r="K72" s="6"/>
      <c r="L72" s="6"/>
      <c r="M72" s="6"/>
      <c r="N72" s="6"/>
      <c r="O72" s="6"/>
      <c r="P72" s="6"/>
      <c r="Q72" s="6">
        <v>1</v>
      </c>
      <c r="R72" s="6"/>
      <c r="S72" s="6"/>
      <c r="T72" s="6">
        <v>1</v>
      </c>
      <c r="U72" s="6"/>
      <c r="V72" s="6"/>
      <c r="W72" s="59" t="s">
        <v>197</v>
      </c>
    </row>
    <row r="73" spans="1:23" ht="24.75" customHeight="1">
      <c r="A73" s="7"/>
      <c r="B73" s="24">
        <f>IF(ISNUMBER(B72),B72,B71)+1</f>
        <v>54</v>
      </c>
      <c r="C73" s="6">
        <v>234.856</v>
      </c>
      <c r="D73" s="9"/>
      <c r="E73" s="10" t="s">
        <v>200</v>
      </c>
      <c r="F73" s="8">
        <f t="shared" si="1"/>
        <v>1</v>
      </c>
      <c r="G73" s="6">
        <v>1</v>
      </c>
      <c r="H73" s="6"/>
      <c r="I73" s="6"/>
      <c r="J73" s="8">
        <f t="shared" si="0"/>
        <v>0</v>
      </c>
      <c r="K73" s="6"/>
      <c r="L73" s="6"/>
      <c r="M73" s="6"/>
      <c r="N73" s="6">
        <v>1</v>
      </c>
      <c r="O73" s="6"/>
      <c r="P73" s="6"/>
      <c r="Q73" s="6"/>
      <c r="R73" s="6"/>
      <c r="S73" s="6"/>
      <c r="T73" s="6">
        <v>1</v>
      </c>
      <c r="U73" s="6"/>
      <c r="V73" s="6"/>
      <c r="W73" s="50" t="s">
        <v>88</v>
      </c>
    </row>
    <row r="74" spans="1:23" ht="12.75" customHeight="1">
      <c r="A74" s="7"/>
      <c r="B74" s="16" t="s">
        <v>4</v>
      </c>
      <c r="C74" s="17"/>
      <c r="D74" s="17"/>
      <c r="E74" s="18"/>
      <c r="F74" s="8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53"/>
    </row>
    <row r="75" spans="1:23" ht="24.75" customHeight="1">
      <c r="A75" s="7"/>
      <c r="B75" s="24">
        <f>IF(ISNUMBER(B74),B74,B73)+1</f>
        <v>55</v>
      </c>
      <c r="C75" s="6">
        <v>31.35</v>
      </c>
      <c r="D75" s="6"/>
      <c r="E75" s="5" t="s">
        <v>36</v>
      </c>
      <c r="F75" s="8">
        <f aca="true" t="shared" si="3" ref="F75:F118">IF(SUM(G75:I75),1,0)</f>
        <v>1</v>
      </c>
      <c r="G75" s="6">
        <v>1</v>
      </c>
      <c r="H75" s="6"/>
      <c r="I75" s="6"/>
      <c r="J75" s="8">
        <f t="shared" si="0"/>
        <v>0</v>
      </c>
      <c r="K75" s="6"/>
      <c r="L75" s="6"/>
      <c r="M75" s="6"/>
      <c r="N75" s="6"/>
      <c r="O75" s="6"/>
      <c r="P75" s="6"/>
      <c r="Q75" s="6"/>
      <c r="R75" s="6"/>
      <c r="S75" s="6"/>
      <c r="T75" s="6">
        <v>1</v>
      </c>
      <c r="U75" s="6"/>
      <c r="V75" s="6"/>
      <c r="W75" s="25" t="s">
        <v>199</v>
      </c>
    </row>
    <row r="76" spans="1:23" ht="24.75" customHeight="1">
      <c r="A76" s="7"/>
      <c r="B76" s="24">
        <f>IF(ISNUMBER(B75),B75,B74)+1</f>
        <v>56</v>
      </c>
      <c r="C76" s="6">
        <v>70.1</v>
      </c>
      <c r="D76" s="6"/>
      <c r="E76" s="5" t="s">
        <v>74</v>
      </c>
      <c r="F76" s="8">
        <f t="shared" si="3"/>
        <v>1</v>
      </c>
      <c r="G76" s="6">
        <v>1</v>
      </c>
      <c r="H76" s="6">
        <v>1</v>
      </c>
      <c r="I76" s="6"/>
      <c r="J76" s="8">
        <f t="shared" si="0"/>
        <v>0</v>
      </c>
      <c r="K76" s="6"/>
      <c r="L76" s="6"/>
      <c r="M76" s="6"/>
      <c r="N76" s="6">
        <v>1</v>
      </c>
      <c r="O76" s="6"/>
      <c r="P76" s="6"/>
      <c r="Q76" s="6">
        <v>1</v>
      </c>
      <c r="R76" s="6"/>
      <c r="S76" s="6"/>
      <c r="T76" s="6">
        <v>1</v>
      </c>
      <c r="U76" s="6"/>
      <c r="V76" s="6"/>
      <c r="W76" s="25" t="s">
        <v>199</v>
      </c>
    </row>
    <row r="77" spans="1:23" ht="12.75" customHeight="1">
      <c r="A77" s="7"/>
      <c r="B77" s="16" t="s">
        <v>10</v>
      </c>
      <c r="C77" s="17"/>
      <c r="D77" s="17"/>
      <c r="E77" s="18"/>
      <c r="F77" s="8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53"/>
    </row>
    <row r="78" spans="1:23" ht="25.5" customHeight="1">
      <c r="A78" s="7"/>
      <c r="B78" s="24">
        <v>57</v>
      </c>
      <c r="C78" s="6">
        <v>153.4</v>
      </c>
      <c r="D78" s="6"/>
      <c r="E78" s="5" t="s">
        <v>37</v>
      </c>
      <c r="F78" s="8">
        <f t="shared" si="3"/>
        <v>1</v>
      </c>
      <c r="G78" s="6">
        <v>1</v>
      </c>
      <c r="H78" s="6"/>
      <c r="I78" s="6"/>
      <c r="J78" s="8">
        <f aca="true" t="shared" si="4" ref="J78:J126">IF(SUM(K78:M78),1,0)</f>
        <v>0</v>
      </c>
      <c r="K78" s="6"/>
      <c r="L78" s="6"/>
      <c r="M78" s="6"/>
      <c r="N78" s="6">
        <v>1</v>
      </c>
      <c r="O78" s="6"/>
      <c r="P78" s="6"/>
      <c r="Q78" s="6">
        <v>1</v>
      </c>
      <c r="R78" s="6"/>
      <c r="S78" s="6"/>
      <c r="T78" s="6">
        <v>1</v>
      </c>
      <c r="U78" s="6"/>
      <c r="V78" s="6"/>
      <c r="W78" s="25" t="s">
        <v>199</v>
      </c>
    </row>
    <row r="79" spans="1:23" ht="12.75" customHeight="1">
      <c r="A79" s="7"/>
      <c r="B79" s="34" t="s">
        <v>68</v>
      </c>
      <c r="C79" s="17"/>
      <c r="D79" s="17"/>
      <c r="E79" s="18"/>
      <c r="F79" s="8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56"/>
    </row>
    <row r="80" spans="1:23" ht="21" customHeight="1">
      <c r="A80" s="7"/>
      <c r="B80" s="24">
        <f>IF(ISNUMBER(B79),B79,B78)+1</f>
        <v>58</v>
      </c>
      <c r="C80" s="6"/>
      <c r="D80" s="6">
        <v>0.65</v>
      </c>
      <c r="E80" s="5" t="s">
        <v>30</v>
      </c>
      <c r="F80" s="8">
        <f t="shared" si="3"/>
        <v>1</v>
      </c>
      <c r="G80" s="6">
        <v>1</v>
      </c>
      <c r="H80" s="6">
        <v>1</v>
      </c>
      <c r="I80" s="6"/>
      <c r="J80" s="8">
        <f t="shared" si="4"/>
        <v>0</v>
      </c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12" t="s">
        <v>58</v>
      </c>
    </row>
    <row r="81" spans="1:23" ht="24.75" customHeight="1">
      <c r="A81" s="7"/>
      <c r="B81" s="24">
        <f>IF(ISNUMBER(B80),B80,B79)+1</f>
        <v>59</v>
      </c>
      <c r="C81" s="6"/>
      <c r="D81" s="6">
        <v>0.9</v>
      </c>
      <c r="E81" s="5" t="s">
        <v>151</v>
      </c>
      <c r="F81" s="8">
        <f t="shared" si="3"/>
        <v>1</v>
      </c>
      <c r="G81" s="6">
        <v>1</v>
      </c>
      <c r="H81" s="6">
        <v>1</v>
      </c>
      <c r="I81" s="6"/>
      <c r="J81" s="8">
        <f t="shared" si="4"/>
        <v>0</v>
      </c>
      <c r="K81" s="6"/>
      <c r="L81" s="6"/>
      <c r="M81" s="6"/>
      <c r="N81" s="6">
        <v>1</v>
      </c>
      <c r="O81" s="6"/>
      <c r="P81" s="6"/>
      <c r="Q81" s="6">
        <v>1</v>
      </c>
      <c r="R81" s="6">
        <v>1</v>
      </c>
      <c r="S81" s="6"/>
      <c r="T81" s="6">
        <v>1</v>
      </c>
      <c r="U81" s="6"/>
      <c r="V81" s="6"/>
      <c r="W81" s="25" t="s">
        <v>199</v>
      </c>
    </row>
    <row r="82" spans="1:23" ht="12.75" customHeight="1">
      <c r="A82" s="7"/>
      <c r="B82" s="34" t="s">
        <v>117</v>
      </c>
      <c r="C82" s="17"/>
      <c r="D82" s="17"/>
      <c r="E82" s="18"/>
      <c r="F82" s="8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56"/>
    </row>
    <row r="83" spans="1:23" ht="24.75" customHeight="1">
      <c r="A83" s="7"/>
      <c r="B83" s="24">
        <v>60</v>
      </c>
      <c r="C83" s="6"/>
      <c r="D83" s="6">
        <v>37</v>
      </c>
      <c r="E83" s="5" t="s">
        <v>118</v>
      </c>
      <c r="F83" s="8">
        <f t="shared" si="3"/>
        <v>1</v>
      </c>
      <c r="G83" s="6">
        <v>1</v>
      </c>
      <c r="H83" s="6"/>
      <c r="I83" s="6"/>
      <c r="J83" s="8">
        <f t="shared" si="4"/>
        <v>0</v>
      </c>
      <c r="K83" s="6"/>
      <c r="L83" s="6"/>
      <c r="M83" s="6"/>
      <c r="N83" s="6"/>
      <c r="O83" s="6"/>
      <c r="P83" s="6"/>
      <c r="Q83" s="6"/>
      <c r="R83" s="6"/>
      <c r="S83" s="6"/>
      <c r="T83" s="6">
        <v>1</v>
      </c>
      <c r="U83" s="6"/>
      <c r="V83" s="6"/>
      <c r="W83" s="25" t="s">
        <v>199</v>
      </c>
    </row>
    <row r="84" spans="1:23" ht="13.5">
      <c r="A84" s="7"/>
      <c r="B84" s="16" t="s">
        <v>20</v>
      </c>
      <c r="C84" s="17"/>
      <c r="D84" s="17"/>
      <c r="E84" s="18"/>
      <c r="F84" s="35"/>
      <c r="G84" s="17"/>
      <c r="H84" s="17"/>
      <c r="I84" s="17"/>
      <c r="J84" s="17"/>
      <c r="K84" s="17"/>
      <c r="L84" s="1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53"/>
    </row>
    <row r="85" spans="1:23" s="1" customFormat="1" ht="26.25">
      <c r="A85" s="7"/>
      <c r="B85" s="24">
        <v>61</v>
      </c>
      <c r="C85" s="6">
        <v>8.66</v>
      </c>
      <c r="D85" s="6"/>
      <c r="E85" s="5" t="s">
        <v>1</v>
      </c>
      <c r="F85" s="8">
        <f t="shared" si="3"/>
        <v>1</v>
      </c>
      <c r="G85" s="6">
        <v>1</v>
      </c>
      <c r="H85" s="6">
        <v>1</v>
      </c>
      <c r="I85" s="6"/>
      <c r="J85" s="8">
        <f t="shared" si="4"/>
        <v>0</v>
      </c>
      <c r="K85" s="6"/>
      <c r="L85" s="6"/>
      <c r="M85" s="6"/>
      <c r="N85" s="6">
        <v>1</v>
      </c>
      <c r="O85" s="6"/>
      <c r="P85" s="6"/>
      <c r="Q85" s="6">
        <v>1</v>
      </c>
      <c r="R85" s="6"/>
      <c r="S85" s="6"/>
      <c r="T85" s="6">
        <v>1</v>
      </c>
      <c r="U85" s="6"/>
      <c r="V85" s="6"/>
      <c r="W85" s="25" t="s">
        <v>145</v>
      </c>
    </row>
    <row r="86" spans="1:23" s="1" customFormat="1" ht="21.75" customHeight="1">
      <c r="A86" s="7"/>
      <c r="B86" s="24">
        <f>IF(ISNUMBER(B85),B85,#REF!)+1</f>
        <v>62</v>
      </c>
      <c r="C86" s="6">
        <v>42.1</v>
      </c>
      <c r="D86" s="6"/>
      <c r="E86" s="5" t="s">
        <v>193</v>
      </c>
      <c r="F86" s="8">
        <f t="shared" si="3"/>
        <v>0</v>
      </c>
      <c r="G86" s="6"/>
      <c r="H86" s="6"/>
      <c r="I86" s="6"/>
      <c r="J86" s="8">
        <f t="shared" si="4"/>
        <v>0</v>
      </c>
      <c r="K86" s="6"/>
      <c r="L86" s="6"/>
      <c r="M86" s="6"/>
      <c r="N86" s="6">
        <v>1</v>
      </c>
      <c r="O86" s="6"/>
      <c r="P86" s="6"/>
      <c r="Q86" s="6">
        <v>1</v>
      </c>
      <c r="R86" s="6"/>
      <c r="S86" s="6"/>
      <c r="T86" s="6"/>
      <c r="U86" s="6"/>
      <c r="V86" s="6"/>
      <c r="W86" s="54" t="s">
        <v>52</v>
      </c>
    </row>
    <row r="87" spans="1:23" s="1" customFormat="1" ht="26.25">
      <c r="A87" s="7"/>
      <c r="B87" s="24">
        <f>IF(ISNUMBER(#REF!),#REF!,B86)+1</f>
        <v>63</v>
      </c>
      <c r="C87" s="6"/>
      <c r="D87" s="6">
        <v>44.2</v>
      </c>
      <c r="E87" s="5" t="s">
        <v>60</v>
      </c>
      <c r="F87" s="8">
        <f t="shared" si="3"/>
        <v>1</v>
      </c>
      <c r="G87" s="6">
        <v>1</v>
      </c>
      <c r="H87" s="6">
        <v>1</v>
      </c>
      <c r="I87" s="6"/>
      <c r="J87" s="8">
        <f t="shared" si="4"/>
        <v>0</v>
      </c>
      <c r="K87" s="6"/>
      <c r="L87" s="6"/>
      <c r="M87" s="6"/>
      <c r="N87" s="6">
        <v>1</v>
      </c>
      <c r="O87" s="6"/>
      <c r="P87" s="6"/>
      <c r="Q87" s="6">
        <v>1</v>
      </c>
      <c r="R87" s="6"/>
      <c r="S87" s="6"/>
      <c r="T87" s="6">
        <v>1</v>
      </c>
      <c r="U87" s="6"/>
      <c r="V87" s="6"/>
      <c r="W87" s="25" t="s">
        <v>199</v>
      </c>
    </row>
    <row r="88" spans="1:23" s="1" customFormat="1" ht="26.25">
      <c r="A88" s="7"/>
      <c r="B88" s="24">
        <f>IF(ISNUMBER(B87),B87,#REF!)+1</f>
        <v>64</v>
      </c>
      <c r="C88" s="6">
        <v>53.8</v>
      </c>
      <c r="D88" s="6"/>
      <c r="E88" s="5" t="s">
        <v>162</v>
      </c>
      <c r="F88" s="8">
        <f t="shared" si="3"/>
        <v>1</v>
      </c>
      <c r="G88" s="6">
        <v>1</v>
      </c>
      <c r="H88" s="6"/>
      <c r="I88" s="6"/>
      <c r="J88" s="8">
        <f t="shared" si="4"/>
        <v>0</v>
      </c>
      <c r="K88" s="6"/>
      <c r="L88" s="6"/>
      <c r="M88" s="6"/>
      <c r="N88" s="6">
        <v>1</v>
      </c>
      <c r="O88" s="6"/>
      <c r="P88" s="6">
        <v>1</v>
      </c>
      <c r="Q88" s="6">
        <v>1</v>
      </c>
      <c r="R88" s="6"/>
      <c r="S88" s="6"/>
      <c r="T88" s="6">
        <v>1</v>
      </c>
      <c r="U88" s="6"/>
      <c r="V88" s="6"/>
      <c r="W88" s="25" t="s">
        <v>199</v>
      </c>
    </row>
    <row r="89" spans="1:23" ht="26.25">
      <c r="A89" s="7"/>
      <c r="B89" s="24">
        <f aca="true" t="shared" si="5" ref="B89:B94">IF(ISNUMBER(B88),B88,B87)+1</f>
        <v>65</v>
      </c>
      <c r="C89" s="6"/>
      <c r="D89" s="6">
        <v>83.06</v>
      </c>
      <c r="E89" s="5" t="s">
        <v>192</v>
      </c>
      <c r="F89" s="8">
        <f t="shared" si="3"/>
        <v>0</v>
      </c>
      <c r="G89" s="6"/>
      <c r="H89" s="6"/>
      <c r="I89" s="6"/>
      <c r="J89" s="8">
        <f t="shared" si="4"/>
        <v>0</v>
      </c>
      <c r="K89" s="6"/>
      <c r="L89" s="6"/>
      <c r="M89" s="6"/>
      <c r="N89" s="6">
        <v>1</v>
      </c>
      <c r="O89" s="6">
        <v>1</v>
      </c>
      <c r="P89" s="6"/>
      <c r="Q89" s="6"/>
      <c r="R89" s="6"/>
      <c r="S89" s="6"/>
      <c r="T89" s="6"/>
      <c r="U89" s="6"/>
      <c r="V89" s="6"/>
      <c r="W89" s="25" t="s">
        <v>120</v>
      </c>
    </row>
    <row r="90" spans="1:23" ht="18.75" customHeight="1">
      <c r="A90" s="7"/>
      <c r="B90" s="24">
        <f t="shared" si="5"/>
        <v>66</v>
      </c>
      <c r="C90" s="6"/>
      <c r="D90" s="6">
        <v>100.45</v>
      </c>
      <c r="E90" s="5" t="s">
        <v>209</v>
      </c>
      <c r="F90" s="8">
        <f t="shared" si="3"/>
        <v>0</v>
      </c>
      <c r="G90" s="6"/>
      <c r="H90" s="6"/>
      <c r="I90" s="6"/>
      <c r="J90" s="8">
        <f t="shared" si="4"/>
        <v>0</v>
      </c>
      <c r="K90" s="6"/>
      <c r="L90" s="6"/>
      <c r="M90" s="6"/>
      <c r="N90" s="6">
        <v>1</v>
      </c>
      <c r="O90" s="6"/>
      <c r="P90" s="6"/>
      <c r="Q90" s="6"/>
      <c r="R90" s="6"/>
      <c r="S90" s="6"/>
      <c r="T90" s="6">
        <v>1</v>
      </c>
      <c r="U90" s="6"/>
      <c r="V90" s="6"/>
      <c r="W90" s="59" t="s">
        <v>224</v>
      </c>
    </row>
    <row r="91" spans="1:27" s="1" customFormat="1" ht="21" customHeight="1">
      <c r="A91" s="7"/>
      <c r="B91" s="24">
        <f t="shared" si="5"/>
        <v>67</v>
      </c>
      <c r="C91" s="6">
        <v>100.5</v>
      </c>
      <c r="D91" s="6"/>
      <c r="E91" s="5" t="s">
        <v>220</v>
      </c>
      <c r="F91" s="8">
        <f t="shared" si="3"/>
        <v>0</v>
      </c>
      <c r="G91" s="6"/>
      <c r="H91" s="6"/>
      <c r="I91" s="6"/>
      <c r="J91" s="8">
        <f t="shared" si="4"/>
        <v>0</v>
      </c>
      <c r="K91" s="6"/>
      <c r="L91" s="6"/>
      <c r="M91" s="6"/>
      <c r="N91" s="6"/>
      <c r="O91" s="6"/>
      <c r="P91" s="6"/>
      <c r="Q91" s="6">
        <v>1</v>
      </c>
      <c r="R91" s="6"/>
      <c r="S91" s="6"/>
      <c r="T91" s="6"/>
      <c r="U91" s="6"/>
      <c r="V91" s="42"/>
      <c r="W91" s="50" t="s">
        <v>221</v>
      </c>
      <c r="X91" s="1" t="s">
        <v>216</v>
      </c>
      <c r="AA91" s="1" t="s">
        <v>217</v>
      </c>
    </row>
    <row r="92" spans="1:23" ht="21" customHeight="1">
      <c r="A92" s="7"/>
      <c r="B92" s="24">
        <f t="shared" si="5"/>
        <v>68</v>
      </c>
      <c r="C92" s="6"/>
      <c r="D92" s="6">
        <v>100.7</v>
      </c>
      <c r="E92" s="5" t="s">
        <v>191</v>
      </c>
      <c r="F92" s="8">
        <f t="shared" si="3"/>
        <v>0</v>
      </c>
      <c r="G92" s="6"/>
      <c r="H92" s="6"/>
      <c r="I92" s="6"/>
      <c r="J92" s="8">
        <f t="shared" si="4"/>
        <v>1</v>
      </c>
      <c r="K92" s="6">
        <v>1</v>
      </c>
      <c r="L92" s="6"/>
      <c r="M92" s="6"/>
      <c r="N92" s="6">
        <v>1</v>
      </c>
      <c r="O92" s="6"/>
      <c r="P92" s="6"/>
      <c r="Q92" s="6"/>
      <c r="R92" s="6"/>
      <c r="S92" s="6"/>
      <c r="T92" s="6"/>
      <c r="U92" s="6"/>
      <c r="V92" s="43"/>
      <c r="W92" s="54" t="s">
        <v>158</v>
      </c>
    </row>
    <row r="93" spans="1:23" ht="26.25">
      <c r="A93" s="7"/>
      <c r="B93" s="24">
        <f t="shared" si="5"/>
        <v>69</v>
      </c>
      <c r="C93" s="6">
        <v>112</v>
      </c>
      <c r="D93" s="6"/>
      <c r="E93" s="5" t="s">
        <v>30</v>
      </c>
      <c r="F93" s="8">
        <f t="shared" si="3"/>
        <v>1</v>
      </c>
      <c r="G93" s="6"/>
      <c r="H93" s="6">
        <v>1</v>
      </c>
      <c r="I93" s="6"/>
      <c r="J93" s="8">
        <f t="shared" si="4"/>
        <v>0</v>
      </c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59" t="s">
        <v>81</v>
      </c>
    </row>
    <row r="94" spans="1:23" ht="21.75" customHeight="1">
      <c r="A94" s="7"/>
      <c r="B94" s="24">
        <f t="shared" si="5"/>
        <v>70</v>
      </c>
      <c r="C94" s="6"/>
      <c r="D94" s="6">
        <v>112.13</v>
      </c>
      <c r="E94" s="5" t="s">
        <v>1</v>
      </c>
      <c r="F94" s="8">
        <f t="shared" si="3"/>
        <v>1</v>
      </c>
      <c r="G94" s="6">
        <v>1</v>
      </c>
      <c r="H94" s="6"/>
      <c r="I94" s="6"/>
      <c r="J94" s="8">
        <f t="shared" si="4"/>
        <v>0</v>
      </c>
      <c r="K94" s="6"/>
      <c r="L94" s="6"/>
      <c r="M94" s="6"/>
      <c r="N94" s="6"/>
      <c r="O94" s="6"/>
      <c r="P94" s="6"/>
      <c r="Q94" s="6"/>
      <c r="R94" s="6">
        <v>2</v>
      </c>
      <c r="S94" s="6"/>
      <c r="T94" s="6">
        <v>1</v>
      </c>
      <c r="U94" s="6"/>
      <c r="V94" s="6"/>
      <c r="W94" s="57" t="s">
        <v>48</v>
      </c>
    </row>
    <row r="95" spans="1:23" s="1" customFormat="1" ht="23.25" customHeight="1">
      <c r="A95" s="7"/>
      <c r="B95" s="24">
        <f>IF(ISNUMBER(#REF!),#REF!,B94)+1</f>
        <v>71</v>
      </c>
      <c r="C95" s="6">
        <v>194.5</v>
      </c>
      <c r="D95" s="6"/>
      <c r="E95" s="5" t="s">
        <v>213</v>
      </c>
      <c r="F95" s="8">
        <f t="shared" si="3"/>
        <v>1</v>
      </c>
      <c r="G95" s="6">
        <v>1</v>
      </c>
      <c r="H95" s="6"/>
      <c r="I95" s="6"/>
      <c r="J95" s="8">
        <f t="shared" si="4"/>
        <v>0</v>
      </c>
      <c r="K95" s="6"/>
      <c r="L95" s="6"/>
      <c r="M95" s="6"/>
      <c r="N95" s="6">
        <v>1</v>
      </c>
      <c r="O95" s="6">
        <v>1</v>
      </c>
      <c r="P95" s="6"/>
      <c r="Q95" s="6">
        <v>1</v>
      </c>
      <c r="R95" s="6"/>
      <c r="S95" s="6"/>
      <c r="T95" s="6">
        <v>1</v>
      </c>
      <c r="U95" s="6"/>
      <c r="V95" s="6"/>
      <c r="W95" s="87" t="s">
        <v>226</v>
      </c>
    </row>
    <row r="96" spans="1:23" s="1" customFormat="1" ht="22.5" customHeight="1">
      <c r="A96" s="7"/>
      <c r="B96" s="24">
        <f>IF(ISNUMBER(B95),B95,#REF!)+1</f>
        <v>72</v>
      </c>
      <c r="C96" s="6"/>
      <c r="D96" s="6">
        <v>194.5</v>
      </c>
      <c r="E96" s="5" t="s">
        <v>131</v>
      </c>
      <c r="F96" s="8">
        <f t="shared" si="3"/>
        <v>1</v>
      </c>
      <c r="G96" s="6">
        <v>1</v>
      </c>
      <c r="H96" s="6"/>
      <c r="I96" s="6"/>
      <c r="J96" s="8">
        <f t="shared" si="4"/>
        <v>0</v>
      </c>
      <c r="K96" s="6"/>
      <c r="L96" s="6"/>
      <c r="M96" s="6"/>
      <c r="N96" s="6">
        <v>1</v>
      </c>
      <c r="O96" s="6"/>
      <c r="P96" s="6"/>
      <c r="Q96" s="6">
        <v>1</v>
      </c>
      <c r="R96" s="6"/>
      <c r="S96" s="6"/>
      <c r="T96" s="6">
        <v>1</v>
      </c>
      <c r="U96" s="6"/>
      <c r="V96" s="6"/>
      <c r="W96" s="87" t="s">
        <v>226</v>
      </c>
    </row>
    <row r="97" spans="1:23" ht="13.5">
      <c r="A97" s="7"/>
      <c r="B97" s="16" t="s">
        <v>18</v>
      </c>
      <c r="C97" s="17"/>
      <c r="D97" s="17"/>
      <c r="E97" s="18"/>
      <c r="F97" s="35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53"/>
    </row>
    <row r="98" spans="1:23" ht="26.25">
      <c r="A98" s="7"/>
      <c r="B98" s="24">
        <v>73</v>
      </c>
      <c r="C98" s="6">
        <v>6.8</v>
      </c>
      <c r="D98" s="6"/>
      <c r="E98" s="5" t="s">
        <v>90</v>
      </c>
      <c r="F98" s="8">
        <f t="shared" si="3"/>
        <v>1</v>
      </c>
      <c r="G98" s="6">
        <v>1</v>
      </c>
      <c r="H98" s="6">
        <v>1</v>
      </c>
      <c r="I98" s="6"/>
      <c r="J98" s="8">
        <f t="shared" si="4"/>
        <v>0</v>
      </c>
      <c r="K98" s="6"/>
      <c r="L98" s="6"/>
      <c r="M98" s="6"/>
      <c r="N98" s="6">
        <v>1</v>
      </c>
      <c r="O98" s="6"/>
      <c r="P98" s="6"/>
      <c r="Q98" s="6">
        <v>1</v>
      </c>
      <c r="R98" s="6"/>
      <c r="S98" s="6"/>
      <c r="T98" s="6">
        <v>1</v>
      </c>
      <c r="U98" s="6"/>
      <c r="V98" s="6"/>
      <c r="W98" s="25" t="s">
        <v>199</v>
      </c>
    </row>
    <row r="99" spans="1:23" ht="28.5" customHeight="1">
      <c r="A99" s="7"/>
      <c r="B99" s="24">
        <f>IF(ISNUMBER(B98),B98,B97)+1</f>
        <v>74</v>
      </c>
      <c r="C99" s="6"/>
      <c r="D99" s="6">
        <v>10</v>
      </c>
      <c r="E99" s="5" t="s">
        <v>42</v>
      </c>
      <c r="F99" s="8">
        <f t="shared" si="3"/>
        <v>0</v>
      </c>
      <c r="G99" s="6"/>
      <c r="H99" s="6"/>
      <c r="I99" s="6"/>
      <c r="J99" s="8">
        <f t="shared" si="4"/>
        <v>0</v>
      </c>
      <c r="K99" s="6"/>
      <c r="L99" s="6"/>
      <c r="M99" s="6"/>
      <c r="N99" s="6">
        <v>1</v>
      </c>
      <c r="O99" s="6">
        <v>1</v>
      </c>
      <c r="P99" s="6"/>
      <c r="Q99" s="6"/>
      <c r="R99" s="6"/>
      <c r="S99" s="6"/>
      <c r="T99" s="6"/>
      <c r="U99" s="6"/>
      <c r="V99" s="6"/>
      <c r="W99" s="25" t="s">
        <v>43</v>
      </c>
    </row>
    <row r="100" spans="1:23" ht="26.25">
      <c r="A100" s="7"/>
      <c r="B100" s="24">
        <f>IF(ISNUMBER(#REF!),#REF!,B99)+1</f>
        <v>75</v>
      </c>
      <c r="C100" s="6"/>
      <c r="D100" s="6">
        <v>40.45</v>
      </c>
      <c r="E100" s="5" t="s">
        <v>91</v>
      </c>
      <c r="F100" s="8">
        <f t="shared" si="3"/>
        <v>1</v>
      </c>
      <c r="G100" s="6">
        <v>1</v>
      </c>
      <c r="H100" s="6">
        <v>1</v>
      </c>
      <c r="I100" s="6"/>
      <c r="J100" s="8">
        <f t="shared" si="4"/>
        <v>0</v>
      </c>
      <c r="K100" s="6"/>
      <c r="L100" s="6"/>
      <c r="M100" s="6"/>
      <c r="N100" s="6">
        <v>1</v>
      </c>
      <c r="O100" s="6"/>
      <c r="P100" s="6"/>
      <c r="Q100" s="6">
        <v>1</v>
      </c>
      <c r="R100" s="6"/>
      <c r="S100" s="6"/>
      <c r="T100" s="6">
        <v>1</v>
      </c>
      <c r="U100" s="6"/>
      <c r="V100" s="6"/>
      <c r="W100" s="25" t="s">
        <v>199</v>
      </c>
    </row>
    <row r="101" spans="1:23" ht="15" customHeight="1">
      <c r="A101" s="7"/>
      <c r="B101" s="24">
        <f>IF(ISNUMBER(B100),B100,#REF!)+1</f>
        <v>76</v>
      </c>
      <c r="C101" s="6">
        <v>52.8</v>
      </c>
      <c r="D101" s="6"/>
      <c r="E101" s="5" t="s">
        <v>146</v>
      </c>
      <c r="F101" s="8">
        <f t="shared" si="3"/>
        <v>0</v>
      </c>
      <c r="G101" s="6"/>
      <c r="H101" s="6"/>
      <c r="I101" s="6"/>
      <c r="J101" s="8">
        <f t="shared" si="4"/>
        <v>0</v>
      </c>
      <c r="K101" s="6"/>
      <c r="L101" s="6"/>
      <c r="M101" s="6"/>
      <c r="N101" s="6">
        <v>1</v>
      </c>
      <c r="O101" s="6"/>
      <c r="P101" s="6"/>
      <c r="Q101" s="6"/>
      <c r="R101" s="6"/>
      <c r="S101" s="6"/>
      <c r="T101" s="6"/>
      <c r="U101" s="6"/>
      <c r="V101" s="6"/>
      <c r="W101" s="25" t="s">
        <v>56</v>
      </c>
    </row>
    <row r="102" spans="1:23" ht="13.5">
      <c r="A102" s="7"/>
      <c r="B102" s="16" t="s">
        <v>14</v>
      </c>
      <c r="C102" s="17"/>
      <c r="D102" s="17"/>
      <c r="E102" s="18"/>
      <c r="F102" s="8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53"/>
    </row>
    <row r="103" spans="1:23" ht="26.25">
      <c r="A103" s="7"/>
      <c r="B103" s="6">
        <v>77</v>
      </c>
      <c r="C103" s="61">
        <v>2.835</v>
      </c>
      <c r="D103" s="61"/>
      <c r="E103" s="10" t="s">
        <v>163</v>
      </c>
      <c r="F103" s="8">
        <v>1</v>
      </c>
      <c r="G103" s="62">
        <v>1</v>
      </c>
      <c r="H103" s="62">
        <v>1</v>
      </c>
      <c r="I103" s="62"/>
      <c r="J103" s="62"/>
      <c r="K103" s="62"/>
      <c r="L103" s="62"/>
      <c r="M103" s="62"/>
      <c r="N103" s="62">
        <v>1</v>
      </c>
      <c r="O103" s="62"/>
      <c r="P103" s="62"/>
      <c r="Q103" s="62">
        <v>1</v>
      </c>
      <c r="R103" s="62"/>
      <c r="S103" s="62"/>
      <c r="T103" s="62">
        <v>1</v>
      </c>
      <c r="U103" s="62"/>
      <c r="V103" s="62"/>
      <c r="W103" s="9" t="s">
        <v>210</v>
      </c>
    </row>
    <row r="104" spans="1:23" s="1" customFormat="1" ht="15" customHeight="1">
      <c r="A104" s="7"/>
      <c r="B104" s="24">
        <v>78</v>
      </c>
      <c r="C104" s="6"/>
      <c r="D104" s="9">
        <v>22</v>
      </c>
      <c r="E104" s="10" t="s">
        <v>163</v>
      </c>
      <c r="F104" s="8">
        <f t="shared" si="3"/>
        <v>1</v>
      </c>
      <c r="G104" s="6">
        <v>1</v>
      </c>
      <c r="H104" s="6"/>
      <c r="I104" s="6"/>
      <c r="J104" s="8">
        <f t="shared" si="4"/>
        <v>0</v>
      </c>
      <c r="K104" s="6"/>
      <c r="L104" s="6"/>
      <c r="M104" s="6"/>
      <c r="N104" s="6"/>
      <c r="O104" s="6"/>
      <c r="P104" s="6"/>
      <c r="Q104" s="6">
        <v>1</v>
      </c>
      <c r="R104" s="6"/>
      <c r="S104" s="6"/>
      <c r="T104" s="6">
        <v>1</v>
      </c>
      <c r="U104" s="6"/>
      <c r="V104" s="6"/>
      <c r="W104" s="25" t="s">
        <v>161</v>
      </c>
    </row>
    <row r="105" spans="1:23" ht="13.5">
      <c r="A105" s="7"/>
      <c r="B105" s="16" t="s">
        <v>5</v>
      </c>
      <c r="C105" s="17"/>
      <c r="D105" s="17"/>
      <c r="E105" s="18"/>
      <c r="F105" s="8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53"/>
    </row>
    <row r="106" spans="1:23" ht="26.25">
      <c r="A106" s="7"/>
      <c r="B106" s="24">
        <f>IF(ISNUMBER(B105),B105,B104)+1</f>
        <v>79</v>
      </c>
      <c r="C106" s="6"/>
      <c r="D106" s="6">
        <v>35.5</v>
      </c>
      <c r="E106" s="5" t="s">
        <v>45</v>
      </c>
      <c r="F106" s="8">
        <f t="shared" si="3"/>
        <v>1</v>
      </c>
      <c r="G106" s="6">
        <v>1</v>
      </c>
      <c r="H106" s="6"/>
      <c r="I106" s="6"/>
      <c r="J106" s="8">
        <f t="shared" si="4"/>
        <v>0</v>
      </c>
      <c r="K106" s="6"/>
      <c r="L106" s="6"/>
      <c r="M106" s="6"/>
      <c r="N106" s="6"/>
      <c r="O106" s="6"/>
      <c r="P106" s="6"/>
      <c r="Q106" s="6"/>
      <c r="R106" s="6"/>
      <c r="S106" s="6"/>
      <c r="T106" s="6">
        <v>1</v>
      </c>
      <c r="U106" s="6"/>
      <c r="V106" s="6"/>
      <c r="W106" s="25" t="s">
        <v>199</v>
      </c>
    </row>
    <row r="107" spans="1:23" ht="26.25">
      <c r="A107" s="7"/>
      <c r="B107" s="24">
        <f>IF(ISNUMBER(#REF!),#REF!,B106)+1</f>
        <v>80</v>
      </c>
      <c r="C107" s="6">
        <v>78</v>
      </c>
      <c r="D107" s="6"/>
      <c r="E107" s="5" t="s">
        <v>190</v>
      </c>
      <c r="F107" s="8">
        <f t="shared" si="3"/>
        <v>0</v>
      </c>
      <c r="G107" s="6"/>
      <c r="H107" s="6"/>
      <c r="I107" s="6"/>
      <c r="J107" s="8">
        <f t="shared" si="4"/>
        <v>0</v>
      </c>
      <c r="K107" s="6"/>
      <c r="L107" s="6"/>
      <c r="M107" s="6"/>
      <c r="N107" s="6">
        <v>1</v>
      </c>
      <c r="O107" s="6"/>
      <c r="P107" s="6"/>
      <c r="Q107" s="6"/>
      <c r="R107" s="6"/>
      <c r="S107" s="6"/>
      <c r="T107" s="6"/>
      <c r="U107" s="6"/>
      <c r="V107" s="6"/>
      <c r="W107" s="25" t="s">
        <v>164</v>
      </c>
    </row>
    <row r="108" spans="1:23" ht="26.25">
      <c r="A108" s="7"/>
      <c r="B108" s="24">
        <f>IF(ISNUMBER(B107),B107,#REF!)+1</f>
        <v>81</v>
      </c>
      <c r="C108" s="6">
        <v>78.8</v>
      </c>
      <c r="D108" s="6"/>
      <c r="E108" s="5" t="s">
        <v>50</v>
      </c>
      <c r="F108" s="8">
        <f t="shared" si="3"/>
        <v>1</v>
      </c>
      <c r="G108" s="6">
        <v>1</v>
      </c>
      <c r="H108" s="6">
        <v>1</v>
      </c>
      <c r="I108" s="6"/>
      <c r="J108" s="8">
        <f t="shared" si="4"/>
        <v>0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59" t="s">
        <v>165</v>
      </c>
    </row>
    <row r="109" spans="1:23" ht="13.5" customHeight="1">
      <c r="A109" s="7"/>
      <c r="B109" s="16" t="s">
        <v>15</v>
      </c>
      <c r="C109" s="17"/>
      <c r="D109" s="17"/>
      <c r="E109" s="18"/>
      <c r="F109" s="35"/>
      <c r="G109" s="17"/>
      <c r="H109" s="17"/>
      <c r="I109" s="1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53"/>
    </row>
    <row r="110" spans="1:23" ht="24.75" customHeight="1">
      <c r="A110" s="7"/>
      <c r="B110" s="24">
        <f>IF(ISNUMBER(B109),B109,B108)+1</f>
        <v>82</v>
      </c>
      <c r="C110" s="6"/>
      <c r="D110" s="6">
        <v>4.9</v>
      </c>
      <c r="E110" s="5" t="s">
        <v>134</v>
      </c>
      <c r="F110" s="8">
        <f t="shared" si="3"/>
        <v>1</v>
      </c>
      <c r="G110" s="6">
        <v>1</v>
      </c>
      <c r="H110" s="6"/>
      <c r="I110" s="6">
        <v>1</v>
      </c>
      <c r="J110" s="8">
        <f t="shared" si="4"/>
        <v>0</v>
      </c>
      <c r="K110" s="6"/>
      <c r="L110" s="6"/>
      <c r="M110" s="6"/>
      <c r="N110" s="6">
        <v>1</v>
      </c>
      <c r="O110" s="6"/>
      <c r="P110" s="6"/>
      <c r="Q110" s="6">
        <v>1</v>
      </c>
      <c r="R110" s="6">
        <v>1</v>
      </c>
      <c r="S110" s="6"/>
      <c r="T110" s="6">
        <v>1</v>
      </c>
      <c r="U110" s="6"/>
      <c r="V110" s="6"/>
      <c r="W110" s="25" t="s">
        <v>199</v>
      </c>
    </row>
    <row r="111" spans="1:23" ht="24.75" customHeight="1">
      <c r="A111" s="7"/>
      <c r="B111" s="24">
        <f>IF(ISNUMBER(B110),B110,B109)+1</f>
        <v>83</v>
      </c>
      <c r="C111" s="6">
        <v>5.12</v>
      </c>
      <c r="D111" s="6"/>
      <c r="E111" s="15" t="s">
        <v>150</v>
      </c>
      <c r="F111" s="8">
        <f t="shared" si="3"/>
        <v>1</v>
      </c>
      <c r="G111" s="6">
        <v>1</v>
      </c>
      <c r="H111" s="6"/>
      <c r="I111" s="6"/>
      <c r="J111" s="8">
        <f t="shared" si="4"/>
        <v>0</v>
      </c>
      <c r="K111" s="6"/>
      <c r="L111" s="6"/>
      <c r="M111" s="6"/>
      <c r="N111" s="6"/>
      <c r="O111" s="6"/>
      <c r="P111" s="6"/>
      <c r="Q111" s="6"/>
      <c r="R111" s="33"/>
      <c r="S111" s="33"/>
      <c r="T111" s="6">
        <v>1</v>
      </c>
      <c r="U111" s="6"/>
      <c r="V111" s="6"/>
      <c r="W111" s="59" t="s">
        <v>165</v>
      </c>
    </row>
    <row r="112" spans="1:23" ht="26.25" customHeight="1">
      <c r="A112" s="7"/>
      <c r="B112" s="24">
        <f>IF(ISNUMBER(B111),B111,B110)+1</f>
        <v>84</v>
      </c>
      <c r="C112" s="6"/>
      <c r="D112" s="6">
        <v>25.43</v>
      </c>
      <c r="E112" s="5" t="s">
        <v>35</v>
      </c>
      <c r="F112" s="8">
        <f t="shared" si="3"/>
        <v>1</v>
      </c>
      <c r="G112" s="6">
        <v>1</v>
      </c>
      <c r="H112" s="6"/>
      <c r="I112" s="6"/>
      <c r="J112" s="8">
        <f t="shared" si="4"/>
        <v>0</v>
      </c>
      <c r="K112" s="6"/>
      <c r="L112" s="6"/>
      <c r="M112" s="6"/>
      <c r="N112" s="6"/>
      <c r="O112" s="6"/>
      <c r="P112" s="6"/>
      <c r="Q112" s="6"/>
      <c r="R112" s="6"/>
      <c r="S112" s="6"/>
      <c r="T112" s="6">
        <v>1</v>
      </c>
      <c r="U112" s="6"/>
      <c r="V112" s="6"/>
      <c r="W112" s="25" t="s">
        <v>199</v>
      </c>
    </row>
    <row r="113" spans="1:23" ht="28.5" customHeight="1">
      <c r="A113" s="7"/>
      <c r="B113" s="24">
        <f>IF(ISNUMBER(#REF!),#REF!,B112)+1</f>
        <v>85</v>
      </c>
      <c r="C113" s="6"/>
      <c r="D113" s="6">
        <v>46</v>
      </c>
      <c r="E113" s="5" t="s">
        <v>46</v>
      </c>
      <c r="F113" s="8">
        <f t="shared" si="3"/>
        <v>1</v>
      </c>
      <c r="G113" s="6">
        <v>1</v>
      </c>
      <c r="H113" s="6"/>
      <c r="I113" s="6"/>
      <c r="J113" s="8">
        <f t="shared" si="4"/>
        <v>0</v>
      </c>
      <c r="K113" s="6"/>
      <c r="L113" s="6"/>
      <c r="M113" s="6"/>
      <c r="N113" s="6"/>
      <c r="O113" s="6"/>
      <c r="P113" s="6"/>
      <c r="Q113" s="6"/>
      <c r="R113" s="6"/>
      <c r="S113" s="6"/>
      <c r="T113" s="6">
        <v>1</v>
      </c>
      <c r="U113" s="6"/>
      <c r="V113" s="6"/>
      <c r="W113" s="25" t="s">
        <v>199</v>
      </c>
    </row>
    <row r="114" spans="1:23" ht="28.5" customHeight="1">
      <c r="A114" s="7"/>
      <c r="B114" s="24">
        <f>IF(ISNUMBER(B113),B113,#REF!)+1</f>
        <v>86</v>
      </c>
      <c r="C114" s="6"/>
      <c r="D114" s="6">
        <v>80.2</v>
      </c>
      <c r="E114" s="5" t="s">
        <v>64</v>
      </c>
      <c r="F114" s="8">
        <f t="shared" si="3"/>
        <v>0</v>
      </c>
      <c r="G114" s="6"/>
      <c r="H114" s="6"/>
      <c r="I114" s="6"/>
      <c r="J114" s="8">
        <f t="shared" si="4"/>
        <v>0</v>
      </c>
      <c r="K114" s="6"/>
      <c r="L114" s="6"/>
      <c r="M114" s="6"/>
      <c r="N114" s="6"/>
      <c r="O114" s="6"/>
      <c r="P114" s="6"/>
      <c r="Q114" s="6">
        <v>1</v>
      </c>
      <c r="R114" s="6"/>
      <c r="S114" s="6"/>
      <c r="T114" s="6"/>
      <c r="U114" s="6"/>
      <c r="V114" s="6"/>
      <c r="W114" s="50" t="s">
        <v>85</v>
      </c>
    </row>
    <row r="115" spans="1:23" ht="28.5" customHeight="1">
      <c r="A115" s="7"/>
      <c r="B115" s="24">
        <f>IF(ISNUMBER(#REF!),#REF!,B114)+1</f>
        <v>87</v>
      </c>
      <c r="C115" s="6"/>
      <c r="D115" s="6">
        <v>82.56</v>
      </c>
      <c r="E115" s="5" t="s">
        <v>95</v>
      </c>
      <c r="F115" s="8">
        <f t="shared" si="3"/>
        <v>1</v>
      </c>
      <c r="G115" s="6">
        <v>1</v>
      </c>
      <c r="H115" s="6">
        <v>1</v>
      </c>
      <c r="I115" s="6"/>
      <c r="J115" s="8">
        <f t="shared" si="4"/>
        <v>0</v>
      </c>
      <c r="K115" s="6"/>
      <c r="L115" s="6"/>
      <c r="M115" s="6"/>
      <c r="N115" s="6">
        <v>1</v>
      </c>
      <c r="O115" s="6"/>
      <c r="P115" s="6"/>
      <c r="Q115" s="6">
        <v>1</v>
      </c>
      <c r="R115" s="6">
        <v>1</v>
      </c>
      <c r="S115" s="6"/>
      <c r="T115" s="6">
        <v>1</v>
      </c>
      <c r="U115" s="6"/>
      <c r="V115" s="6"/>
      <c r="W115" s="25" t="s">
        <v>199</v>
      </c>
    </row>
    <row r="116" spans="1:24" ht="28.5" customHeight="1">
      <c r="A116" s="7"/>
      <c r="B116" s="24">
        <f>IF(ISNUMBER(B115),B115,#REF!)+1</f>
        <v>88</v>
      </c>
      <c r="C116" s="6"/>
      <c r="D116" s="6">
        <v>83.26</v>
      </c>
      <c r="E116" s="5" t="s">
        <v>223</v>
      </c>
      <c r="F116" s="8">
        <f t="shared" si="3"/>
        <v>0</v>
      </c>
      <c r="G116" s="6"/>
      <c r="H116" s="6"/>
      <c r="I116" s="6"/>
      <c r="J116" s="8">
        <f t="shared" si="4"/>
        <v>0</v>
      </c>
      <c r="K116" s="6"/>
      <c r="L116" s="6"/>
      <c r="M116" s="6"/>
      <c r="N116" s="6">
        <v>1</v>
      </c>
      <c r="O116" s="6"/>
      <c r="P116" s="6"/>
      <c r="Q116" s="6"/>
      <c r="R116" s="6">
        <v>1</v>
      </c>
      <c r="S116" s="6"/>
      <c r="T116" s="6"/>
      <c r="U116" s="6"/>
      <c r="V116" s="6"/>
      <c r="W116" s="25" t="s">
        <v>227</v>
      </c>
      <c r="X116" t="s">
        <v>218</v>
      </c>
    </row>
    <row r="117" spans="1:23" ht="12.75" customHeight="1">
      <c r="A117" s="7"/>
      <c r="B117" s="24">
        <f>IF(ISNUMBER(B116),B116,B115)+1</f>
        <v>89</v>
      </c>
      <c r="C117" s="6">
        <v>135.53</v>
      </c>
      <c r="D117" s="6"/>
      <c r="E117" s="5" t="s">
        <v>188</v>
      </c>
      <c r="F117" s="8">
        <f t="shared" si="3"/>
        <v>0</v>
      </c>
      <c r="G117" s="6"/>
      <c r="H117" s="6"/>
      <c r="I117" s="6"/>
      <c r="J117" s="8">
        <f t="shared" si="4"/>
        <v>0</v>
      </c>
      <c r="K117" s="6"/>
      <c r="L117" s="6"/>
      <c r="M117" s="6"/>
      <c r="N117" s="6">
        <v>1</v>
      </c>
      <c r="O117" s="6"/>
      <c r="P117" s="6"/>
      <c r="Q117" s="6"/>
      <c r="R117" s="6"/>
      <c r="S117" s="6"/>
      <c r="T117" s="6"/>
      <c r="U117" s="6"/>
      <c r="V117" s="6"/>
      <c r="W117" s="12" t="s">
        <v>166</v>
      </c>
    </row>
    <row r="118" spans="1:23" ht="25.5" customHeight="1">
      <c r="A118" s="7"/>
      <c r="B118" s="24">
        <f>IF(ISNUMBER(B117),B117,B116)+1</f>
        <v>90</v>
      </c>
      <c r="C118" s="6">
        <v>135.53</v>
      </c>
      <c r="D118" s="6"/>
      <c r="E118" s="5" t="s">
        <v>131</v>
      </c>
      <c r="F118" s="8">
        <f t="shared" si="3"/>
        <v>1</v>
      </c>
      <c r="G118" s="6">
        <v>1</v>
      </c>
      <c r="H118" s="6"/>
      <c r="I118" s="6"/>
      <c r="J118" s="8">
        <f t="shared" si="4"/>
        <v>0</v>
      </c>
      <c r="K118" s="6"/>
      <c r="L118" s="6"/>
      <c r="M118" s="6"/>
      <c r="N118" s="6"/>
      <c r="O118" s="6">
        <v>1</v>
      </c>
      <c r="P118" s="6"/>
      <c r="Q118" s="6"/>
      <c r="R118" s="6"/>
      <c r="S118" s="6"/>
      <c r="T118" s="6">
        <v>1</v>
      </c>
      <c r="U118" s="6"/>
      <c r="V118" s="6"/>
      <c r="W118" s="25" t="s">
        <v>57</v>
      </c>
    </row>
    <row r="119" spans="1:23" ht="13.5">
      <c r="A119" s="7"/>
      <c r="B119" s="16" t="s">
        <v>21</v>
      </c>
      <c r="C119" s="17"/>
      <c r="D119" s="17"/>
      <c r="E119" s="18"/>
      <c r="F119" s="35"/>
      <c r="G119" s="17"/>
      <c r="H119" s="17"/>
      <c r="I119" s="1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53"/>
    </row>
    <row r="120" spans="1:23" ht="26.25">
      <c r="A120" s="7"/>
      <c r="B120" s="24">
        <f aca="true" t="shared" si="6" ref="B120:B126">IF(ISNUMBER(B119),B119,B118)+1</f>
        <v>91</v>
      </c>
      <c r="C120" s="6"/>
      <c r="D120" s="6">
        <v>31.5</v>
      </c>
      <c r="E120" s="5" t="s">
        <v>47</v>
      </c>
      <c r="F120" s="8">
        <f aca="true" t="shared" si="7" ref="F120:F149">IF(SUM(G120:I120),1,0)</f>
        <v>1</v>
      </c>
      <c r="G120" s="6">
        <v>1</v>
      </c>
      <c r="H120" s="6"/>
      <c r="I120" s="6"/>
      <c r="J120" s="8">
        <f t="shared" si="4"/>
        <v>0</v>
      </c>
      <c r="K120" s="6"/>
      <c r="L120" s="6"/>
      <c r="M120" s="6"/>
      <c r="N120" s="6"/>
      <c r="O120" s="6"/>
      <c r="P120" s="6"/>
      <c r="Q120" s="6"/>
      <c r="R120" s="6"/>
      <c r="S120" s="6"/>
      <c r="T120" s="6">
        <v>1</v>
      </c>
      <c r="U120" s="6"/>
      <c r="V120" s="6"/>
      <c r="W120" s="25" t="s">
        <v>199</v>
      </c>
    </row>
    <row r="121" spans="1:23" ht="19.5" customHeight="1">
      <c r="A121" s="7"/>
      <c r="B121" s="24">
        <f t="shared" si="6"/>
        <v>92</v>
      </c>
      <c r="C121" s="6">
        <v>31.5</v>
      </c>
      <c r="D121" s="6"/>
      <c r="E121" s="5" t="s">
        <v>182</v>
      </c>
      <c r="F121" s="8">
        <f t="shared" si="7"/>
        <v>0</v>
      </c>
      <c r="G121" s="6"/>
      <c r="H121" s="6"/>
      <c r="I121" s="6"/>
      <c r="J121" s="8">
        <f t="shared" si="4"/>
        <v>0</v>
      </c>
      <c r="K121" s="6"/>
      <c r="L121" s="6"/>
      <c r="M121" s="6"/>
      <c r="N121" s="6">
        <v>1</v>
      </c>
      <c r="O121" s="6"/>
      <c r="P121" s="6"/>
      <c r="Q121" s="6"/>
      <c r="R121" s="6"/>
      <c r="S121" s="6"/>
      <c r="T121" s="6"/>
      <c r="U121" s="6"/>
      <c r="V121" s="6"/>
      <c r="W121" s="25" t="s">
        <v>140</v>
      </c>
    </row>
    <row r="122" spans="1:23" ht="25.5" customHeight="1">
      <c r="A122" s="7"/>
      <c r="B122" s="24">
        <f t="shared" si="6"/>
        <v>93</v>
      </c>
      <c r="C122" s="44">
        <v>58.97</v>
      </c>
      <c r="D122" s="44"/>
      <c r="E122" s="45" t="s">
        <v>76</v>
      </c>
      <c r="F122" s="8">
        <f t="shared" si="7"/>
        <v>0</v>
      </c>
      <c r="G122" s="46"/>
      <c r="H122" s="46"/>
      <c r="I122" s="46"/>
      <c r="J122" s="8">
        <f t="shared" si="4"/>
        <v>0</v>
      </c>
      <c r="K122" s="46"/>
      <c r="L122" s="46"/>
      <c r="M122" s="46"/>
      <c r="N122" s="46">
        <v>1</v>
      </c>
      <c r="O122" s="46"/>
      <c r="P122" s="46"/>
      <c r="Q122" s="46"/>
      <c r="R122" s="46"/>
      <c r="S122" s="46"/>
      <c r="T122" s="46"/>
      <c r="U122" s="46"/>
      <c r="V122" s="46"/>
      <c r="W122" s="52" t="s">
        <v>144</v>
      </c>
    </row>
    <row r="123" spans="1:23" ht="24.75" customHeight="1">
      <c r="A123" s="7"/>
      <c r="B123" s="24">
        <f t="shared" si="6"/>
        <v>94</v>
      </c>
      <c r="C123" s="6">
        <v>58.97</v>
      </c>
      <c r="D123" s="6"/>
      <c r="E123" s="5" t="s">
        <v>34</v>
      </c>
      <c r="F123" s="8">
        <f t="shared" si="7"/>
        <v>1</v>
      </c>
      <c r="G123" s="6">
        <v>1</v>
      </c>
      <c r="H123" s="6"/>
      <c r="I123" s="6"/>
      <c r="J123" s="8">
        <f t="shared" si="4"/>
        <v>0</v>
      </c>
      <c r="K123" s="6"/>
      <c r="L123" s="6"/>
      <c r="M123" s="6"/>
      <c r="N123" s="6"/>
      <c r="O123" s="6"/>
      <c r="P123" s="6"/>
      <c r="Q123" s="6"/>
      <c r="R123" s="6"/>
      <c r="S123" s="6"/>
      <c r="T123" s="6">
        <v>1</v>
      </c>
      <c r="U123" s="6"/>
      <c r="V123" s="6"/>
      <c r="W123" s="25" t="s">
        <v>199</v>
      </c>
    </row>
    <row r="124" spans="1:23" ht="24.75" customHeight="1">
      <c r="A124" s="7"/>
      <c r="B124" s="24">
        <f t="shared" si="6"/>
        <v>95</v>
      </c>
      <c r="C124" s="6">
        <v>71.5</v>
      </c>
      <c r="D124" s="9"/>
      <c r="E124" s="10" t="s">
        <v>214</v>
      </c>
      <c r="F124" s="8">
        <f t="shared" si="7"/>
        <v>1</v>
      </c>
      <c r="G124" s="6">
        <v>1</v>
      </c>
      <c r="H124" s="6"/>
      <c r="I124" s="6"/>
      <c r="J124" s="8">
        <f t="shared" si="4"/>
        <v>0</v>
      </c>
      <c r="K124" s="6"/>
      <c r="L124" s="6"/>
      <c r="M124" s="6"/>
      <c r="N124" s="6">
        <v>1</v>
      </c>
      <c r="O124" s="6"/>
      <c r="P124" s="6"/>
      <c r="Q124" s="6">
        <v>1</v>
      </c>
      <c r="R124" s="6"/>
      <c r="S124" s="6"/>
      <c r="T124" s="6">
        <v>1</v>
      </c>
      <c r="U124" s="6"/>
      <c r="V124" s="6"/>
      <c r="W124" s="50" t="s">
        <v>88</v>
      </c>
    </row>
    <row r="125" spans="1:23" ht="12.75" customHeight="1">
      <c r="A125" s="7"/>
      <c r="B125" s="24">
        <f t="shared" si="6"/>
        <v>96</v>
      </c>
      <c r="C125" s="6"/>
      <c r="D125" s="6">
        <v>114</v>
      </c>
      <c r="E125" s="5" t="s">
        <v>77</v>
      </c>
      <c r="F125" s="8">
        <f t="shared" si="7"/>
        <v>0</v>
      </c>
      <c r="G125" s="6"/>
      <c r="H125" s="6"/>
      <c r="I125" s="6"/>
      <c r="J125" s="8">
        <f t="shared" si="4"/>
        <v>0</v>
      </c>
      <c r="K125" s="6"/>
      <c r="L125" s="6"/>
      <c r="M125" s="6"/>
      <c r="N125" s="6">
        <v>1</v>
      </c>
      <c r="O125" s="6"/>
      <c r="P125" s="6"/>
      <c r="Q125" s="6"/>
      <c r="R125" s="6"/>
      <c r="S125" s="6"/>
      <c r="T125" s="6"/>
      <c r="U125" s="6"/>
      <c r="V125" s="6"/>
      <c r="W125" s="25" t="s">
        <v>141</v>
      </c>
    </row>
    <row r="126" spans="1:23" ht="25.5" customHeight="1">
      <c r="A126" s="7"/>
      <c r="B126" s="24">
        <f t="shared" si="6"/>
        <v>97</v>
      </c>
      <c r="C126" s="42">
        <v>129.8</v>
      </c>
      <c r="D126" s="47"/>
      <c r="E126" s="5" t="s">
        <v>86</v>
      </c>
      <c r="F126" s="8">
        <f t="shared" si="7"/>
        <v>0</v>
      </c>
      <c r="G126" s="6"/>
      <c r="H126" s="6"/>
      <c r="I126" s="6"/>
      <c r="J126" s="8">
        <f t="shared" si="4"/>
        <v>0</v>
      </c>
      <c r="K126" s="46"/>
      <c r="L126" s="46"/>
      <c r="M126" s="46"/>
      <c r="N126" s="46">
        <v>1</v>
      </c>
      <c r="O126" s="6"/>
      <c r="P126" s="6"/>
      <c r="Q126" s="6"/>
      <c r="R126" s="6"/>
      <c r="S126" s="6"/>
      <c r="T126" s="6"/>
      <c r="U126" s="6"/>
      <c r="V126" s="6"/>
      <c r="W126" s="52" t="s">
        <v>159</v>
      </c>
    </row>
    <row r="127" spans="1:23" ht="13.5">
      <c r="A127" s="7"/>
      <c r="B127" s="16" t="s">
        <v>19</v>
      </c>
      <c r="C127" s="17"/>
      <c r="D127" s="17"/>
      <c r="E127" s="18"/>
      <c r="F127" s="8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53"/>
    </row>
    <row r="128" spans="1:23" ht="27" customHeight="1">
      <c r="A128" s="7"/>
      <c r="B128" s="24">
        <f>IF(ISNUMBER(B127),B127,B126)+1</f>
        <v>98</v>
      </c>
      <c r="C128" s="6">
        <v>18.2</v>
      </c>
      <c r="D128" s="9"/>
      <c r="E128" s="10" t="s">
        <v>39</v>
      </c>
      <c r="F128" s="8">
        <f t="shared" si="7"/>
        <v>1</v>
      </c>
      <c r="G128" s="6">
        <v>1</v>
      </c>
      <c r="H128" s="6">
        <v>1</v>
      </c>
      <c r="I128" s="6"/>
      <c r="J128" s="8">
        <f aca="true" t="shared" si="8" ref="J128:J149">IF(SUM(K128:M128),1,0)</f>
        <v>0</v>
      </c>
      <c r="K128" s="6"/>
      <c r="L128" s="6"/>
      <c r="M128" s="6"/>
      <c r="N128" s="6">
        <v>1</v>
      </c>
      <c r="O128" s="6"/>
      <c r="P128" s="6"/>
      <c r="Q128" s="6">
        <v>1</v>
      </c>
      <c r="R128" s="6"/>
      <c r="S128" s="6"/>
      <c r="T128" s="6">
        <v>1</v>
      </c>
      <c r="U128" s="6"/>
      <c r="V128" s="6"/>
      <c r="W128" s="25" t="s">
        <v>199</v>
      </c>
    </row>
    <row r="129" spans="1:23" ht="12.75" customHeight="1">
      <c r="A129" s="7"/>
      <c r="B129" s="16" t="s">
        <v>22</v>
      </c>
      <c r="C129" s="17"/>
      <c r="D129" s="17"/>
      <c r="E129" s="18"/>
      <c r="F129" s="35"/>
      <c r="G129" s="17"/>
      <c r="H129" s="17"/>
      <c r="I129" s="17"/>
      <c r="J129" s="17"/>
      <c r="K129" s="1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53"/>
    </row>
    <row r="130" spans="1:23" ht="24.75" customHeight="1">
      <c r="A130" s="7"/>
      <c r="B130" s="24">
        <f>IF(ISNUMBER(B129),B129,B128)+1</f>
        <v>99</v>
      </c>
      <c r="C130" s="6"/>
      <c r="D130" s="6">
        <v>124.9</v>
      </c>
      <c r="E130" s="5" t="s">
        <v>198</v>
      </c>
      <c r="F130" s="8">
        <f t="shared" si="7"/>
        <v>1</v>
      </c>
      <c r="G130" s="6">
        <v>1</v>
      </c>
      <c r="H130" s="6">
        <v>1</v>
      </c>
      <c r="I130" s="6">
        <v>1</v>
      </c>
      <c r="J130" s="8">
        <f t="shared" si="8"/>
        <v>0</v>
      </c>
      <c r="K130" s="6"/>
      <c r="L130" s="6"/>
      <c r="M130" s="6"/>
      <c r="N130" s="6">
        <v>1</v>
      </c>
      <c r="O130" s="6"/>
      <c r="P130" s="6"/>
      <c r="Q130" s="6">
        <v>1</v>
      </c>
      <c r="R130" s="6"/>
      <c r="S130" s="6"/>
      <c r="T130" s="6">
        <v>1</v>
      </c>
      <c r="U130" s="6"/>
      <c r="V130" s="6"/>
      <c r="W130" s="25" t="s">
        <v>199</v>
      </c>
    </row>
    <row r="131" spans="1:23" ht="24.75" customHeight="1">
      <c r="A131" s="7"/>
      <c r="B131" s="24">
        <f>IF(ISNUMBER(B130),B130,B129)+1</f>
        <v>100</v>
      </c>
      <c r="C131" s="6">
        <v>227</v>
      </c>
      <c r="D131" s="6"/>
      <c r="E131" s="5" t="s">
        <v>31</v>
      </c>
      <c r="F131" s="8">
        <f t="shared" si="7"/>
        <v>1</v>
      </c>
      <c r="G131" s="6">
        <v>1</v>
      </c>
      <c r="H131" s="6"/>
      <c r="I131" s="6"/>
      <c r="J131" s="8">
        <f t="shared" si="8"/>
        <v>0</v>
      </c>
      <c r="K131" s="6"/>
      <c r="L131" s="6"/>
      <c r="M131" s="6"/>
      <c r="N131" s="6"/>
      <c r="O131" s="6"/>
      <c r="P131" s="6"/>
      <c r="Q131" s="6"/>
      <c r="R131" s="6"/>
      <c r="S131" s="6"/>
      <c r="T131" s="6">
        <v>1</v>
      </c>
      <c r="U131" s="6"/>
      <c r="V131" s="6"/>
      <c r="W131" s="25" t="s">
        <v>199</v>
      </c>
    </row>
    <row r="132" spans="1:23" ht="12.75" customHeight="1">
      <c r="A132" s="7"/>
      <c r="B132" s="16" t="s">
        <v>6</v>
      </c>
      <c r="C132" s="17"/>
      <c r="D132" s="17"/>
      <c r="E132" s="48"/>
      <c r="F132" s="8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53"/>
    </row>
    <row r="133" spans="1:23" ht="18" customHeight="1">
      <c r="A133" s="7"/>
      <c r="B133" s="24">
        <f>IF(ISNUMBER(B131),B131,B130)+1</f>
        <v>101</v>
      </c>
      <c r="C133" s="6">
        <v>65.3</v>
      </c>
      <c r="D133" s="9"/>
      <c r="E133" s="10" t="s">
        <v>38</v>
      </c>
      <c r="F133" s="8">
        <f>IF(SUM(G133:I133),1,0)</f>
        <v>1</v>
      </c>
      <c r="G133" s="6">
        <v>1</v>
      </c>
      <c r="H133" s="6">
        <v>1</v>
      </c>
      <c r="I133" s="6">
        <v>1</v>
      </c>
      <c r="J133" s="8">
        <f>IF(SUM(K133:M133),1,0)</f>
        <v>0</v>
      </c>
      <c r="K133" s="6"/>
      <c r="L133" s="6"/>
      <c r="M133" s="6"/>
      <c r="N133" s="6">
        <v>1</v>
      </c>
      <c r="O133" s="6"/>
      <c r="P133" s="6">
        <v>1</v>
      </c>
      <c r="Q133" s="6">
        <v>1</v>
      </c>
      <c r="R133" s="6"/>
      <c r="S133" s="6">
        <v>1</v>
      </c>
      <c r="T133" s="6">
        <v>1</v>
      </c>
      <c r="U133" s="6"/>
      <c r="V133" s="6"/>
      <c r="W133" s="25" t="s">
        <v>199</v>
      </c>
    </row>
    <row r="134" spans="1:24" ht="22.5" customHeight="1">
      <c r="A134" s="7"/>
      <c r="B134" s="24">
        <v>102</v>
      </c>
      <c r="C134" s="6">
        <v>65.8</v>
      </c>
      <c r="D134" s="6"/>
      <c r="E134" s="49" t="s">
        <v>42</v>
      </c>
      <c r="F134" s="8">
        <f t="shared" si="7"/>
        <v>0</v>
      </c>
      <c r="G134" s="6"/>
      <c r="H134" s="6"/>
      <c r="I134" s="6"/>
      <c r="J134" s="8">
        <f t="shared" si="8"/>
        <v>0</v>
      </c>
      <c r="K134" s="6"/>
      <c r="L134" s="6"/>
      <c r="M134" s="6"/>
      <c r="N134" s="6">
        <v>1</v>
      </c>
      <c r="O134" s="6">
        <v>1</v>
      </c>
      <c r="P134" s="6">
        <v>1</v>
      </c>
      <c r="Q134" s="6"/>
      <c r="R134" s="6"/>
      <c r="S134" s="6"/>
      <c r="T134" s="6">
        <v>1</v>
      </c>
      <c r="U134" s="6"/>
      <c r="V134" s="6"/>
      <c r="W134" s="12" t="s">
        <v>222</v>
      </c>
      <c r="X134" t="s">
        <v>219</v>
      </c>
    </row>
    <row r="135" spans="1:23" ht="13.5" customHeight="1">
      <c r="A135" s="7"/>
      <c r="B135" s="16" t="s">
        <v>65</v>
      </c>
      <c r="C135" s="17"/>
      <c r="D135" s="17"/>
      <c r="E135" s="18"/>
      <c r="F135" s="35"/>
      <c r="G135" s="17"/>
      <c r="H135" s="1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53"/>
    </row>
    <row r="136" spans="1:23" ht="23.25" customHeight="1">
      <c r="A136" s="7"/>
      <c r="B136" s="24">
        <v>103</v>
      </c>
      <c r="C136" s="6"/>
      <c r="D136" s="9">
        <v>47.3</v>
      </c>
      <c r="E136" s="10" t="s">
        <v>66</v>
      </c>
      <c r="F136" s="8">
        <f t="shared" si="7"/>
        <v>0</v>
      </c>
      <c r="G136" s="6"/>
      <c r="H136" s="6"/>
      <c r="I136" s="6"/>
      <c r="J136" s="8">
        <f t="shared" si="8"/>
        <v>0</v>
      </c>
      <c r="K136" s="6"/>
      <c r="L136" s="6"/>
      <c r="M136" s="6"/>
      <c r="N136" s="6"/>
      <c r="O136" s="6"/>
      <c r="P136" s="6"/>
      <c r="Q136" s="6">
        <v>1</v>
      </c>
      <c r="R136" s="6"/>
      <c r="S136" s="6"/>
      <c r="T136" s="6"/>
      <c r="U136" s="6"/>
      <c r="V136" s="6"/>
      <c r="W136" s="50" t="s">
        <v>78</v>
      </c>
    </row>
    <row r="137" spans="1:23" ht="14.25" customHeight="1">
      <c r="A137" s="7"/>
      <c r="B137" s="16" t="s">
        <v>23</v>
      </c>
      <c r="C137" s="17"/>
      <c r="D137" s="17"/>
      <c r="E137" s="18"/>
      <c r="F137" s="35"/>
      <c r="G137" s="17"/>
      <c r="H137" s="17"/>
      <c r="I137" s="17"/>
      <c r="J137" s="1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53"/>
    </row>
    <row r="138" spans="1:23" ht="25.5" customHeight="1">
      <c r="A138" s="7"/>
      <c r="B138" s="24">
        <f>IF(ISNUMBER(B137),B137,B136)+1</f>
        <v>104</v>
      </c>
      <c r="C138" s="6">
        <v>43.4</v>
      </c>
      <c r="D138" s="9"/>
      <c r="E138" s="10" t="s">
        <v>44</v>
      </c>
      <c r="F138" s="8">
        <f t="shared" si="7"/>
        <v>1</v>
      </c>
      <c r="G138" s="6">
        <v>1</v>
      </c>
      <c r="H138" s="6"/>
      <c r="I138" s="6"/>
      <c r="J138" s="8">
        <f t="shared" si="8"/>
        <v>0</v>
      </c>
      <c r="K138" s="6"/>
      <c r="L138" s="6"/>
      <c r="M138" s="6"/>
      <c r="N138" s="6"/>
      <c r="O138" s="6"/>
      <c r="P138" s="6"/>
      <c r="Q138" s="6"/>
      <c r="R138" s="6"/>
      <c r="S138" s="6"/>
      <c r="T138" s="6">
        <v>1</v>
      </c>
      <c r="U138" s="6"/>
      <c r="V138" s="6"/>
      <c r="W138" s="25" t="s">
        <v>199</v>
      </c>
    </row>
    <row r="139" spans="1:23" ht="13.5">
      <c r="A139" s="7"/>
      <c r="B139" s="16" t="s">
        <v>7</v>
      </c>
      <c r="C139" s="17"/>
      <c r="D139" s="17"/>
      <c r="E139" s="18"/>
      <c r="F139" s="8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53"/>
    </row>
    <row r="140" spans="1:23" ht="26.25">
      <c r="A140" s="7"/>
      <c r="B140" s="24">
        <f>IF(ISNUMBER(B139),B139,B138)+1</f>
        <v>105</v>
      </c>
      <c r="C140" s="6">
        <v>103.2</v>
      </c>
      <c r="D140" s="9"/>
      <c r="E140" s="10" t="s">
        <v>32</v>
      </c>
      <c r="F140" s="8">
        <f t="shared" si="7"/>
        <v>1</v>
      </c>
      <c r="G140" s="6">
        <v>1</v>
      </c>
      <c r="H140" s="6">
        <v>1</v>
      </c>
      <c r="I140" s="6"/>
      <c r="J140" s="8">
        <f t="shared" si="8"/>
        <v>0</v>
      </c>
      <c r="K140" s="6"/>
      <c r="L140" s="6"/>
      <c r="M140" s="6"/>
      <c r="N140" s="6">
        <v>1</v>
      </c>
      <c r="O140" s="6"/>
      <c r="P140" s="6"/>
      <c r="Q140" s="6">
        <v>1</v>
      </c>
      <c r="R140" s="6"/>
      <c r="S140" s="6"/>
      <c r="T140" s="6">
        <v>1</v>
      </c>
      <c r="U140" s="6"/>
      <c r="V140" s="6"/>
      <c r="W140" s="25" t="s">
        <v>53</v>
      </c>
    </row>
    <row r="141" spans="1:23" ht="13.5">
      <c r="A141" s="7"/>
      <c r="B141" s="16" t="s">
        <v>8</v>
      </c>
      <c r="C141" s="17"/>
      <c r="D141" s="17"/>
      <c r="E141" s="18"/>
      <c r="F141" s="8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53"/>
    </row>
    <row r="142" spans="1:23" ht="26.25">
      <c r="A142" s="7"/>
      <c r="B142" s="24">
        <f>IF(ISNUMBER(B141),B141,B140)+1</f>
        <v>106</v>
      </c>
      <c r="C142" s="6">
        <v>57.95</v>
      </c>
      <c r="D142" s="6"/>
      <c r="E142" s="10" t="s">
        <v>33</v>
      </c>
      <c r="F142" s="8">
        <f t="shared" si="7"/>
        <v>1</v>
      </c>
      <c r="G142" s="6">
        <v>1</v>
      </c>
      <c r="H142" s="6"/>
      <c r="I142" s="6"/>
      <c r="J142" s="8">
        <f t="shared" si="8"/>
        <v>0</v>
      </c>
      <c r="K142" s="6"/>
      <c r="L142" s="6"/>
      <c r="M142" s="6"/>
      <c r="N142" s="6"/>
      <c r="O142" s="6"/>
      <c r="P142" s="6"/>
      <c r="Q142" s="6"/>
      <c r="R142" s="6"/>
      <c r="S142" s="6"/>
      <c r="T142" s="6">
        <v>1</v>
      </c>
      <c r="U142" s="6"/>
      <c r="V142" s="6"/>
      <c r="W142" s="25" t="s">
        <v>199</v>
      </c>
    </row>
    <row r="143" spans="1:23" ht="13.5">
      <c r="A143" s="7"/>
      <c r="B143" s="16" t="s">
        <v>61</v>
      </c>
      <c r="C143" s="17"/>
      <c r="D143" s="17"/>
      <c r="E143" s="18"/>
      <c r="F143" s="35"/>
      <c r="G143" s="36"/>
      <c r="H143" s="36"/>
      <c r="I143" s="36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53"/>
    </row>
    <row r="144" spans="1:23" ht="26.25">
      <c r="A144" s="7"/>
      <c r="B144" s="24">
        <f>IF(ISNUMBER(B143),B143,B142)+1</f>
        <v>107</v>
      </c>
      <c r="C144" s="6">
        <v>23</v>
      </c>
      <c r="D144" s="6"/>
      <c r="E144" s="10" t="s">
        <v>92</v>
      </c>
      <c r="F144" s="8">
        <f t="shared" si="7"/>
        <v>0</v>
      </c>
      <c r="G144" s="6"/>
      <c r="H144" s="6"/>
      <c r="I144" s="6"/>
      <c r="J144" s="8">
        <f t="shared" si="8"/>
        <v>0</v>
      </c>
      <c r="K144" s="6"/>
      <c r="L144" s="6"/>
      <c r="M144" s="6"/>
      <c r="N144" s="6">
        <v>1</v>
      </c>
      <c r="O144" s="6"/>
      <c r="P144" s="6"/>
      <c r="Q144" s="6"/>
      <c r="R144" s="6"/>
      <c r="S144" s="6"/>
      <c r="T144" s="6"/>
      <c r="U144" s="6"/>
      <c r="V144" s="6"/>
      <c r="W144" s="60" t="s">
        <v>93</v>
      </c>
    </row>
    <row r="145" spans="1:23" ht="15" customHeight="1">
      <c r="A145" s="7"/>
      <c r="B145" s="16" t="s">
        <v>87</v>
      </c>
      <c r="C145" s="17"/>
      <c r="D145" s="17"/>
      <c r="E145" s="18"/>
      <c r="F145" s="35"/>
      <c r="G145" s="36"/>
      <c r="H145" s="36"/>
      <c r="I145" s="36"/>
      <c r="J145" s="36"/>
      <c r="K145" s="36"/>
      <c r="L145" s="36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53"/>
    </row>
    <row r="146" spans="1:23" ht="26.25">
      <c r="A146" s="7"/>
      <c r="B146" s="24">
        <v>108</v>
      </c>
      <c r="C146" s="6">
        <v>19</v>
      </c>
      <c r="D146" s="6"/>
      <c r="E146" s="10" t="s">
        <v>225</v>
      </c>
      <c r="F146" s="8">
        <f t="shared" si="7"/>
        <v>0</v>
      </c>
      <c r="G146" s="6"/>
      <c r="H146" s="6"/>
      <c r="I146" s="6"/>
      <c r="J146" s="8"/>
      <c r="K146" s="6"/>
      <c r="L146" s="6"/>
      <c r="M146" s="6"/>
      <c r="N146" s="6">
        <v>1</v>
      </c>
      <c r="O146" s="6"/>
      <c r="P146" s="6"/>
      <c r="Q146" s="6"/>
      <c r="R146" s="6"/>
      <c r="S146" s="6"/>
      <c r="T146" s="6"/>
      <c r="U146" s="6"/>
      <c r="V146" s="6"/>
      <c r="W146" s="59" t="s">
        <v>94</v>
      </c>
    </row>
    <row r="147" spans="1:23" ht="25.5" customHeight="1">
      <c r="A147" s="7"/>
      <c r="B147" s="24">
        <f>IF(ISNUMBER(B146),B146,B145)+1</f>
        <v>109</v>
      </c>
      <c r="C147" s="6"/>
      <c r="D147" s="6">
        <v>42.84</v>
      </c>
      <c r="E147" s="10" t="s">
        <v>189</v>
      </c>
      <c r="F147" s="8">
        <f t="shared" si="7"/>
        <v>0</v>
      </c>
      <c r="G147" s="6"/>
      <c r="H147" s="6"/>
      <c r="I147" s="6"/>
      <c r="J147" s="8">
        <f t="shared" si="8"/>
        <v>0</v>
      </c>
      <c r="K147" s="6"/>
      <c r="L147" s="6"/>
      <c r="M147" s="6"/>
      <c r="N147" s="6">
        <v>1</v>
      </c>
      <c r="O147" s="6"/>
      <c r="P147" s="6"/>
      <c r="Q147" s="6">
        <v>1</v>
      </c>
      <c r="R147" s="6"/>
      <c r="S147" s="6"/>
      <c r="T147" s="6"/>
      <c r="U147" s="6"/>
      <c r="V147" s="6"/>
      <c r="W147" s="59" t="s">
        <v>160</v>
      </c>
    </row>
    <row r="148" spans="1:23" ht="15" customHeight="1">
      <c r="A148" s="7"/>
      <c r="B148" s="16" t="s">
        <v>179</v>
      </c>
      <c r="C148" s="17"/>
      <c r="D148" s="17"/>
      <c r="E148" s="18"/>
      <c r="F148" s="8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53"/>
    </row>
    <row r="149" spans="1:23" ht="25.5" customHeight="1">
      <c r="A149" s="7"/>
      <c r="B149" s="24">
        <f>IF(ISNUMBER(B148),B148,B147)+1</f>
        <v>110</v>
      </c>
      <c r="C149" s="6">
        <v>6.05</v>
      </c>
      <c r="D149" s="6"/>
      <c r="E149" s="5" t="s">
        <v>136</v>
      </c>
      <c r="F149" s="8">
        <f t="shared" si="7"/>
        <v>1</v>
      </c>
      <c r="G149" s="6">
        <v>1</v>
      </c>
      <c r="H149" s="6">
        <v>1</v>
      </c>
      <c r="I149" s="6"/>
      <c r="J149" s="8">
        <f t="shared" si="8"/>
        <v>0</v>
      </c>
      <c r="K149" s="6"/>
      <c r="L149" s="6"/>
      <c r="M149" s="6"/>
      <c r="N149" s="6">
        <v>1</v>
      </c>
      <c r="O149" s="6"/>
      <c r="P149" s="6"/>
      <c r="Q149" s="6">
        <v>1</v>
      </c>
      <c r="R149" s="6"/>
      <c r="S149" s="6"/>
      <c r="T149" s="6">
        <v>1</v>
      </c>
      <c r="U149" s="6"/>
      <c r="V149" s="6"/>
      <c r="W149" s="25" t="s">
        <v>199</v>
      </c>
    </row>
    <row r="150" spans="1:23" ht="18" customHeight="1" thickBot="1">
      <c r="A150" s="7"/>
      <c r="B150" s="92" t="s">
        <v>9</v>
      </c>
      <c r="C150" s="93"/>
      <c r="D150" s="93"/>
      <c r="E150" s="94"/>
      <c r="F150" s="13">
        <f aca="true" t="shared" si="9" ref="F150:V150">SUM(F15:F149)</f>
        <v>62</v>
      </c>
      <c r="G150" s="13">
        <f t="shared" si="9"/>
        <v>61</v>
      </c>
      <c r="H150" s="13">
        <f t="shared" si="9"/>
        <v>25</v>
      </c>
      <c r="I150" s="13">
        <f t="shared" si="9"/>
        <v>8</v>
      </c>
      <c r="J150" s="13">
        <f t="shared" si="9"/>
        <v>13</v>
      </c>
      <c r="K150" s="13">
        <f t="shared" si="9"/>
        <v>12</v>
      </c>
      <c r="L150" s="13">
        <f t="shared" si="9"/>
        <v>1</v>
      </c>
      <c r="M150" s="13">
        <f t="shared" si="9"/>
        <v>0</v>
      </c>
      <c r="N150" s="13">
        <f t="shared" si="9"/>
        <v>89</v>
      </c>
      <c r="O150" s="13">
        <f t="shared" si="9"/>
        <v>15</v>
      </c>
      <c r="P150" s="13">
        <f t="shared" si="9"/>
        <v>4</v>
      </c>
      <c r="Q150" s="13">
        <f t="shared" si="9"/>
        <v>51</v>
      </c>
      <c r="R150" s="13">
        <f t="shared" si="9"/>
        <v>7</v>
      </c>
      <c r="S150" s="13">
        <f t="shared" si="9"/>
        <v>4</v>
      </c>
      <c r="T150" s="13">
        <f t="shared" si="9"/>
        <v>70</v>
      </c>
      <c r="U150" s="13">
        <f t="shared" si="9"/>
        <v>0</v>
      </c>
      <c r="V150" s="13">
        <f t="shared" si="9"/>
        <v>12</v>
      </c>
      <c r="W150" s="88"/>
    </row>
    <row r="151" spans="1:23" ht="15" customHeight="1">
      <c r="A151" s="7"/>
      <c r="B151" s="63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</row>
    <row r="152" spans="1:23" ht="12" customHeight="1">
      <c r="A152" s="7"/>
      <c r="B152" s="89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</row>
    <row r="153" spans="1:23" ht="18.75">
      <c r="A153" s="7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</row>
    <row r="154" spans="2:23" ht="18.75"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ht="13.5" customHeight="1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2:23" ht="18.75"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2:23" ht="18.75"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ht="18.75"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1" spans="2:23" ht="18.75"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ht="18.75"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</sheetData>
  <sheetProtection/>
  <autoFilter ref="B15:W151"/>
  <mergeCells count="36">
    <mergeCell ref="A1:W1"/>
    <mergeCell ref="A2:W2"/>
    <mergeCell ref="A3:W3"/>
    <mergeCell ref="A4:W4"/>
    <mergeCell ref="E7:V9"/>
    <mergeCell ref="B10:B14"/>
    <mergeCell ref="C10:D10"/>
    <mergeCell ref="F10:V10"/>
    <mergeCell ref="F11:F14"/>
    <mergeCell ref="G11:I11"/>
    <mergeCell ref="J11:J14"/>
    <mergeCell ref="K11:M11"/>
    <mergeCell ref="N11:N14"/>
    <mergeCell ref="O11:O14"/>
    <mergeCell ref="P11:P14"/>
    <mergeCell ref="Q11:Q14"/>
    <mergeCell ref="M12:M14"/>
    <mergeCell ref="R11:R14"/>
    <mergeCell ref="S11:S14"/>
    <mergeCell ref="T11:T14"/>
    <mergeCell ref="U11:U14"/>
    <mergeCell ref="V11:V14"/>
    <mergeCell ref="G12:G14"/>
    <mergeCell ref="H12:H14"/>
    <mergeCell ref="I12:I14"/>
    <mergeCell ref="K12:K14"/>
    <mergeCell ref="L12:L14"/>
    <mergeCell ref="B158:W158"/>
    <mergeCell ref="B159:W159"/>
    <mergeCell ref="B161:W161"/>
    <mergeCell ref="B162:W162"/>
    <mergeCell ref="Z36:AB36"/>
    <mergeCell ref="B150:E150"/>
    <mergeCell ref="B153:W153"/>
    <mergeCell ref="B154:W154"/>
    <mergeCell ref="B156:W156"/>
  </mergeCells>
  <printOptions/>
  <pageMargins left="0.1968503937007874" right="0.1968503937007874" top="0.3937007874015748" bottom="0.1968503937007874" header="0.5118110236220472" footer="0.5118110236220472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5"/>
  <sheetViews>
    <sheetView zoomScalePageLayoutView="0" workbookViewId="0" topLeftCell="A1">
      <selection activeCell="J28" sqref="J28"/>
    </sheetView>
  </sheetViews>
  <sheetFormatPr defaultColWidth="9.00390625" defaultRowHeight="12.75"/>
  <cols>
    <col min="1" max="1" width="42.625" style="0" customWidth="1"/>
    <col min="2" max="2" width="12.875" style="0" customWidth="1"/>
    <col min="3" max="3" width="13.125" style="0" customWidth="1"/>
    <col min="4" max="5" width="11.50390625" style="65" customWidth="1"/>
    <col min="6" max="6" width="11.00390625" style="65" customWidth="1"/>
    <col min="7" max="13" width="9.125" style="65" customWidth="1"/>
    <col min="14" max="14" width="11.375" style="65" customWidth="1"/>
    <col min="15" max="15" width="11.00390625" style="65" customWidth="1"/>
    <col min="16" max="19" width="9.125" style="65" customWidth="1"/>
    <col min="20" max="20" width="10.625" style="65" customWidth="1"/>
    <col min="21" max="24" width="9.125" style="65" customWidth="1"/>
  </cols>
  <sheetData>
    <row r="1" spans="1:21" ht="30" customHeight="1">
      <c r="A1" s="118"/>
      <c r="B1" s="116" t="s">
        <v>168</v>
      </c>
      <c r="C1" s="117"/>
      <c r="D1" s="116" t="s">
        <v>240</v>
      </c>
      <c r="E1" s="117"/>
      <c r="F1" s="115" t="s">
        <v>232</v>
      </c>
      <c r="G1" s="115"/>
      <c r="H1" s="115" t="s">
        <v>233</v>
      </c>
      <c r="I1" s="115"/>
      <c r="J1" s="116" t="s">
        <v>175</v>
      </c>
      <c r="K1" s="117"/>
      <c r="L1" s="115" t="s">
        <v>42</v>
      </c>
      <c r="M1" s="115"/>
      <c r="N1" s="115" t="s">
        <v>11</v>
      </c>
      <c r="O1" s="115"/>
      <c r="P1" s="115" t="s">
        <v>237</v>
      </c>
      <c r="Q1" s="115"/>
      <c r="R1" s="115" t="s">
        <v>2</v>
      </c>
      <c r="S1" s="115"/>
      <c r="T1" s="116" t="s">
        <v>256</v>
      </c>
      <c r="U1" s="117"/>
    </row>
    <row r="2" spans="1:21" ht="12.75">
      <c r="A2" s="119"/>
      <c r="B2" s="67" t="s">
        <v>203</v>
      </c>
      <c r="C2" s="67" t="s">
        <v>202</v>
      </c>
      <c r="D2" s="67" t="s">
        <v>203</v>
      </c>
      <c r="E2" s="67" t="s">
        <v>202</v>
      </c>
      <c r="F2" s="67" t="s">
        <v>203</v>
      </c>
      <c r="G2" s="67" t="s">
        <v>202</v>
      </c>
      <c r="H2" s="67" t="s">
        <v>203</v>
      </c>
      <c r="I2" s="67" t="s">
        <v>202</v>
      </c>
      <c r="J2" s="67" t="s">
        <v>203</v>
      </c>
      <c r="K2" s="67" t="s">
        <v>202</v>
      </c>
      <c r="L2" s="67" t="s">
        <v>203</v>
      </c>
      <c r="M2" s="67" t="s">
        <v>202</v>
      </c>
      <c r="N2" s="67" t="s">
        <v>203</v>
      </c>
      <c r="O2" s="67" t="s">
        <v>202</v>
      </c>
      <c r="P2" s="67" t="s">
        <v>203</v>
      </c>
      <c r="Q2" s="67" t="s">
        <v>202</v>
      </c>
      <c r="R2" s="67" t="s">
        <v>203</v>
      </c>
      <c r="S2" s="67" t="s">
        <v>202</v>
      </c>
      <c r="T2" s="67" t="s">
        <v>203</v>
      </c>
      <c r="U2" s="67" t="s">
        <v>202</v>
      </c>
    </row>
    <row r="3" spans="1:25" ht="12.75">
      <c r="A3" s="66" t="s">
        <v>234</v>
      </c>
      <c r="B3" s="67"/>
      <c r="C3" s="66"/>
      <c r="D3" s="67"/>
      <c r="E3" s="67"/>
      <c r="F3" s="67">
        <v>1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5" t="s">
        <v>250</v>
      </c>
      <c r="Y3">
        <v>8</v>
      </c>
    </row>
    <row r="4" spans="1:25" ht="12.75">
      <c r="A4" s="66" t="s">
        <v>235</v>
      </c>
      <c r="B4" s="67"/>
      <c r="C4" s="66"/>
      <c r="D4" s="67"/>
      <c r="E4" s="67"/>
      <c r="F4" s="67"/>
      <c r="G4" s="67"/>
      <c r="H4" s="67"/>
      <c r="I4" s="67"/>
      <c r="J4" s="67"/>
      <c r="K4" s="67"/>
      <c r="L4" s="67"/>
      <c r="M4" s="67">
        <v>1</v>
      </c>
      <c r="N4" s="67"/>
      <c r="O4" s="67"/>
      <c r="P4" s="67"/>
      <c r="Q4" s="67"/>
      <c r="R4" s="67"/>
      <c r="S4" s="67"/>
      <c r="T4" s="67"/>
      <c r="U4" s="67"/>
      <c r="V4" s="65" t="s">
        <v>250</v>
      </c>
      <c r="Y4">
        <v>8</v>
      </c>
    </row>
    <row r="5" spans="1:25" ht="12.75">
      <c r="A5" s="66" t="s">
        <v>248</v>
      </c>
      <c r="B5" s="67"/>
      <c r="C5" s="66"/>
      <c r="D5" s="67"/>
      <c r="E5" s="67"/>
      <c r="F5" s="67"/>
      <c r="G5" s="67"/>
      <c r="H5" s="67"/>
      <c r="I5" s="67"/>
      <c r="J5" s="67"/>
      <c r="K5" s="67"/>
      <c r="L5" s="67"/>
      <c r="M5" s="67"/>
      <c r="N5" s="67">
        <v>1</v>
      </c>
      <c r="O5" s="67"/>
      <c r="P5" s="67"/>
      <c r="Q5" s="67"/>
      <c r="R5" s="67"/>
      <c r="S5" s="67"/>
      <c r="T5" s="67"/>
      <c r="U5" s="67"/>
      <c r="V5" s="65" t="s">
        <v>250</v>
      </c>
      <c r="Y5">
        <v>31</v>
      </c>
    </row>
    <row r="6" spans="1:25" ht="12.75">
      <c r="A6" s="66" t="s">
        <v>236</v>
      </c>
      <c r="B6" s="67"/>
      <c r="C6" s="66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>
        <v>1</v>
      </c>
      <c r="Q6" s="67"/>
      <c r="R6" s="67"/>
      <c r="S6" s="67"/>
      <c r="T6" s="67"/>
      <c r="U6" s="67"/>
      <c r="V6" s="65" t="s">
        <v>250</v>
      </c>
      <c r="Y6">
        <v>35</v>
      </c>
    </row>
    <row r="7" spans="1:25" ht="12.75">
      <c r="A7" s="77" t="s">
        <v>238</v>
      </c>
      <c r="B7" s="67"/>
      <c r="C7" s="66"/>
      <c r="D7" s="67"/>
      <c r="E7" s="67"/>
      <c r="F7" s="67">
        <v>1</v>
      </c>
      <c r="G7" s="67"/>
      <c r="H7" s="67"/>
      <c r="I7" s="67"/>
      <c r="J7" s="67"/>
      <c r="K7" s="67"/>
      <c r="L7" s="67"/>
      <c r="M7" s="67"/>
      <c r="N7" s="67">
        <v>1</v>
      </c>
      <c r="O7" s="67"/>
      <c r="P7" s="67">
        <v>1</v>
      </c>
      <c r="Q7" s="67"/>
      <c r="R7" s="67"/>
      <c r="S7" s="67"/>
      <c r="T7" s="67"/>
      <c r="U7" s="67"/>
      <c r="V7" s="65" t="s">
        <v>250</v>
      </c>
      <c r="Y7">
        <v>35</v>
      </c>
    </row>
    <row r="8" spans="1:25" ht="12.75">
      <c r="A8" s="78" t="s">
        <v>241</v>
      </c>
      <c r="B8" s="67"/>
      <c r="C8" s="66"/>
      <c r="D8" s="67">
        <v>1</v>
      </c>
      <c r="E8" s="67"/>
      <c r="F8" s="67"/>
      <c r="G8" s="67"/>
      <c r="H8" s="67"/>
      <c r="I8" s="67"/>
      <c r="J8" s="67"/>
      <c r="K8" s="67"/>
      <c r="L8" s="67"/>
      <c r="M8" s="67"/>
      <c r="N8" s="67">
        <v>1</v>
      </c>
      <c r="O8" s="67"/>
      <c r="P8" s="67">
        <v>1</v>
      </c>
      <c r="Q8" s="67"/>
      <c r="R8" s="67"/>
      <c r="S8" s="67"/>
      <c r="T8" s="67"/>
      <c r="U8" s="67"/>
      <c r="V8" s="65" t="s">
        <v>250</v>
      </c>
      <c r="Y8">
        <v>35</v>
      </c>
    </row>
    <row r="9" spans="1:25" ht="12.75">
      <c r="A9" s="66" t="s">
        <v>242</v>
      </c>
      <c r="B9" s="67"/>
      <c r="C9" s="66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>
        <v>1</v>
      </c>
      <c r="Q9" s="67"/>
      <c r="R9" s="67"/>
      <c r="S9" s="67"/>
      <c r="T9" s="67"/>
      <c r="U9" s="67"/>
      <c r="V9" s="65" t="s">
        <v>250</v>
      </c>
      <c r="Y9">
        <v>34</v>
      </c>
    </row>
    <row r="10" spans="1:25" ht="12.75">
      <c r="A10" s="66" t="s">
        <v>243</v>
      </c>
      <c r="B10" s="67"/>
      <c r="C10" s="66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>
        <v>1</v>
      </c>
      <c r="Q10" s="67"/>
      <c r="R10" s="67"/>
      <c r="S10" s="67"/>
      <c r="T10" s="67"/>
      <c r="U10" s="67"/>
      <c r="V10" s="65" t="s">
        <v>250</v>
      </c>
      <c r="Y10">
        <v>36</v>
      </c>
    </row>
    <row r="11" spans="1:25" ht="12.75">
      <c r="A11" s="66" t="s">
        <v>244</v>
      </c>
      <c r="B11" s="67"/>
      <c r="C11" s="66"/>
      <c r="D11" s="67"/>
      <c r="E11" s="67"/>
      <c r="F11" s="67"/>
      <c r="G11" s="67"/>
      <c r="H11" s="67"/>
      <c r="I11" s="67"/>
      <c r="J11" s="67">
        <v>1</v>
      </c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5" t="s">
        <v>250</v>
      </c>
      <c r="Y11">
        <v>36</v>
      </c>
    </row>
    <row r="12" spans="1:25" ht="12.75">
      <c r="A12" s="66" t="s">
        <v>249</v>
      </c>
      <c r="B12" s="67"/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>
        <v>1</v>
      </c>
      <c r="O12" s="67"/>
      <c r="P12" s="67"/>
      <c r="Q12" s="67"/>
      <c r="R12" s="67"/>
      <c r="S12" s="67"/>
      <c r="T12" s="67"/>
      <c r="U12" s="67"/>
      <c r="V12" s="65" t="s">
        <v>250</v>
      </c>
      <c r="Y12">
        <v>32</v>
      </c>
    </row>
    <row r="13" spans="1:25" ht="12.75">
      <c r="A13" s="2" t="s">
        <v>245</v>
      </c>
      <c r="B13" s="70"/>
      <c r="C13" s="2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>
        <v>1</v>
      </c>
      <c r="O13" s="67"/>
      <c r="P13" s="67"/>
      <c r="Q13" s="67"/>
      <c r="R13" s="67"/>
      <c r="S13" s="67"/>
      <c r="T13" s="67"/>
      <c r="U13" s="67"/>
      <c r="V13" s="65" t="s">
        <v>250</v>
      </c>
      <c r="Y13">
        <v>38</v>
      </c>
    </row>
    <row r="14" spans="1:25" ht="12.75">
      <c r="A14" s="66" t="s">
        <v>246</v>
      </c>
      <c r="B14" s="67"/>
      <c r="C14" s="66"/>
      <c r="D14" s="67"/>
      <c r="E14" s="67"/>
      <c r="F14" s="67"/>
      <c r="G14" s="67"/>
      <c r="H14" s="67"/>
      <c r="I14" s="67"/>
      <c r="J14" s="67">
        <v>1</v>
      </c>
      <c r="K14" s="67"/>
      <c r="L14" s="67"/>
      <c r="M14" s="67"/>
      <c r="N14" s="67"/>
      <c r="O14" s="67"/>
      <c r="P14" s="67"/>
      <c r="Q14" s="67"/>
      <c r="R14" s="67">
        <v>1</v>
      </c>
      <c r="S14" s="67"/>
      <c r="T14" s="67"/>
      <c r="U14" s="67"/>
      <c r="V14" s="65" t="s">
        <v>250</v>
      </c>
      <c r="Y14">
        <v>39</v>
      </c>
    </row>
    <row r="15" spans="1:25" ht="12.75">
      <c r="A15" s="2" t="s">
        <v>247</v>
      </c>
      <c r="B15" s="70"/>
      <c r="C15" s="2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>
        <v>1</v>
      </c>
      <c r="O15" s="67"/>
      <c r="P15" s="67">
        <v>1</v>
      </c>
      <c r="Q15" s="67"/>
      <c r="R15" s="67"/>
      <c r="S15" s="67"/>
      <c r="T15" s="67"/>
      <c r="U15" s="67"/>
      <c r="V15" s="65" t="s">
        <v>250</v>
      </c>
      <c r="Y15">
        <v>37</v>
      </c>
    </row>
    <row r="16" spans="1:21" ht="12.75">
      <c r="A16" s="66" t="s">
        <v>251</v>
      </c>
      <c r="B16" s="67"/>
      <c r="C16" s="66"/>
      <c r="D16" s="67"/>
      <c r="E16" s="67"/>
      <c r="F16" s="67"/>
      <c r="G16" s="67"/>
      <c r="H16" s="67"/>
      <c r="I16" s="67">
        <v>1</v>
      </c>
      <c r="J16" s="67"/>
      <c r="K16" s="67"/>
      <c r="L16" s="67"/>
      <c r="M16" s="67"/>
      <c r="N16" s="67"/>
      <c r="O16" s="67"/>
      <c r="P16" s="67"/>
      <c r="Q16" s="73">
        <v>1</v>
      </c>
      <c r="R16" s="67"/>
      <c r="S16" s="67"/>
      <c r="T16" s="67"/>
      <c r="U16" s="67">
        <v>1</v>
      </c>
    </row>
    <row r="17" spans="1:21" ht="12.75">
      <c r="A17" s="2" t="s">
        <v>252</v>
      </c>
      <c r="B17" s="70"/>
      <c r="C17" s="2"/>
      <c r="D17" s="67"/>
      <c r="E17" s="67"/>
      <c r="F17" s="67"/>
      <c r="G17" s="67"/>
      <c r="H17" s="67">
        <v>1</v>
      </c>
      <c r="I17" s="67"/>
      <c r="J17" s="67"/>
      <c r="K17" s="67"/>
      <c r="L17" s="67"/>
      <c r="M17" s="68"/>
      <c r="N17" s="67"/>
      <c r="O17" s="67"/>
      <c r="P17" s="67"/>
      <c r="Q17" s="67"/>
      <c r="R17" s="67"/>
      <c r="S17" s="67"/>
      <c r="T17" s="67"/>
      <c r="U17" s="67"/>
    </row>
    <row r="18" spans="1:23" ht="12.75">
      <c r="A18" s="2" t="s">
        <v>253</v>
      </c>
      <c r="B18" s="67"/>
      <c r="C18" s="67">
        <v>1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W18" s="69" t="s">
        <v>254</v>
      </c>
    </row>
    <row r="19" spans="1:23" ht="12.75">
      <c r="A19" s="2" t="s">
        <v>260</v>
      </c>
      <c r="B19" s="67"/>
      <c r="C19" s="67"/>
      <c r="D19" s="67"/>
      <c r="E19" s="67"/>
      <c r="F19" s="67"/>
      <c r="G19" s="67"/>
      <c r="H19" s="67"/>
      <c r="I19" s="67">
        <v>1</v>
      </c>
      <c r="J19" s="67"/>
      <c r="K19" s="67"/>
      <c r="L19" s="67"/>
      <c r="M19" s="67"/>
      <c r="N19" s="67"/>
      <c r="O19" s="67"/>
      <c r="P19" s="67"/>
      <c r="Q19" s="67">
        <v>1</v>
      </c>
      <c r="R19" s="67"/>
      <c r="S19" s="67"/>
      <c r="T19" s="67"/>
      <c r="U19" s="67">
        <v>1</v>
      </c>
      <c r="W19" s="69" t="s">
        <v>254</v>
      </c>
    </row>
    <row r="20" spans="1:23" ht="12.75">
      <c r="A20" s="2" t="s">
        <v>261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>
        <v>1</v>
      </c>
      <c r="O20" s="67"/>
      <c r="P20" s="67"/>
      <c r="Q20" s="73"/>
      <c r="R20" s="67"/>
      <c r="S20" s="67"/>
      <c r="T20" s="67"/>
      <c r="U20" s="67"/>
      <c r="W20" s="69"/>
    </row>
    <row r="21" spans="1:23" ht="12.75">
      <c r="A21" s="2" t="s">
        <v>266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>
        <v>1</v>
      </c>
      <c r="R21" s="67"/>
      <c r="S21" s="67"/>
      <c r="T21" s="67"/>
      <c r="U21" s="67"/>
      <c r="W21" s="69" t="s">
        <v>254</v>
      </c>
    </row>
    <row r="22" spans="1:23" ht="12.75">
      <c r="A22" s="2" t="s">
        <v>267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>
        <v>1</v>
      </c>
      <c r="R22" s="67"/>
      <c r="S22" s="67"/>
      <c r="T22" s="67"/>
      <c r="U22" s="67"/>
      <c r="W22" s="69" t="s">
        <v>254</v>
      </c>
    </row>
    <row r="23" spans="1:23" ht="12.75">
      <c r="A23" s="2" t="s">
        <v>255</v>
      </c>
      <c r="B23" s="67"/>
      <c r="C23" s="66"/>
      <c r="D23" s="67"/>
      <c r="E23" s="67">
        <v>1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W23" s="69" t="s">
        <v>254</v>
      </c>
    </row>
    <row r="24" spans="1:23" ht="12.75">
      <c r="A24" s="2" t="s">
        <v>268</v>
      </c>
      <c r="B24" s="67"/>
      <c r="C24" s="66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>
        <v>1</v>
      </c>
      <c r="R24" s="67"/>
      <c r="S24" s="67"/>
      <c r="T24" s="67"/>
      <c r="U24" s="67"/>
      <c r="W24" s="69" t="s">
        <v>254</v>
      </c>
    </row>
    <row r="25" spans="1:23" s="65" customFormat="1" ht="13.5">
      <c r="A25" s="72" t="s">
        <v>9</v>
      </c>
      <c r="B25" s="71"/>
      <c r="C25" s="71">
        <f>SUM(C3:C23)</f>
        <v>1</v>
      </c>
      <c r="D25" s="71">
        <f>SUM(D3:D23)</f>
        <v>1</v>
      </c>
      <c r="E25" s="71">
        <f>SUM(E3:E23)</f>
        <v>1</v>
      </c>
      <c r="F25" s="71">
        <f>SUM(F3:F23)</f>
        <v>2</v>
      </c>
      <c r="G25" s="71"/>
      <c r="H25" s="71">
        <f>SUM(H3:H23)</f>
        <v>1</v>
      </c>
      <c r="I25" s="71">
        <f>SUM(I3:I23)</f>
        <v>2</v>
      </c>
      <c r="J25" s="71">
        <f>SUM(J3:J23)</f>
        <v>2</v>
      </c>
      <c r="K25" s="71"/>
      <c r="L25" s="71"/>
      <c r="M25" s="71">
        <f>SUM(M3:M23)</f>
        <v>1</v>
      </c>
      <c r="N25" s="71">
        <f>SUM(N3:N23)</f>
        <v>7</v>
      </c>
      <c r="O25" s="71"/>
      <c r="P25" s="71">
        <f>SUM(P3:P23)</f>
        <v>6</v>
      </c>
      <c r="Q25" s="71">
        <f>SUM(Q3:Q24)</f>
        <v>5</v>
      </c>
      <c r="R25" s="71">
        <f>SUM(R3:R23)</f>
        <v>1</v>
      </c>
      <c r="S25" s="71"/>
      <c r="T25" s="71"/>
      <c r="U25" s="71">
        <f>SUM(U3:U23)</f>
        <v>2</v>
      </c>
      <c r="W25" s="69"/>
    </row>
    <row r="26" spans="1:22" ht="108.75" customHeight="1">
      <c r="A26" s="120" t="s">
        <v>262</v>
      </c>
      <c r="B26" s="120"/>
      <c r="C26" s="120"/>
      <c r="D26" s="120"/>
      <c r="E26" s="120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 t="s">
        <v>257</v>
      </c>
      <c r="S26" s="74"/>
      <c r="T26" s="74"/>
      <c r="U26" s="74"/>
      <c r="V26" s="74"/>
    </row>
    <row r="27" spans="1:22" ht="74.25" customHeight="1">
      <c r="A27" s="114" t="s">
        <v>263</v>
      </c>
      <c r="B27" s="114"/>
      <c r="C27" s="114"/>
      <c r="D27" s="114"/>
      <c r="E27" s="11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 t="s">
        <v>258</v>
      </c>
      <c r="S27" s="74"/>
      <c r="T27" s="74"/>
      <c r="U27" s="74"/>
      <c r="V27" s="74"/>
    </row>
    <row r="28" spans="1:22" ht="48.75" customHeight="1">
      <c r="A28" s="114" t="s">
        <v>264</v>
      </c>
      <c r="B28" s="114"/>
      <c r="C28" s="114"/>
      <c r="D28" s="114"/>
      <c r="E28" s="11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 t="s">
        <v>205</v>
      </c>
      <c r="S28" s="74"/>
      <c r="T28" s="74"/>
      <c r="U28" s="74"/>
      <c r="V28" s="74"/>
    </row>
    <row r="29" spans="1:22" ht="12.75">
      <c r="A29" s="75"/>
      <c r="B29" s="75"/>
      <c r="C29" s="75"/>
      <c r="D29" s="75"/>
      <c r="E29" s="75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</row>
    <row r="30" spans="1:22" ht="18">
      <c r="A30" s="19" t="s">
        <v>272</v>
      </c>
      <c r="B30" s="19"/>
      <c r="C30" s="19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 t="s">
        <v>259</v>
      </c>
      <c r="S30" s="74"/>
      <c r="T30" s="74"/>
      <c r="U30" s="74"/>
      <c r="V30" s="74"/>
    </row>
    <row r="31" spans="1:22" ht="12.75">
      <c r="A31" s="3"/>
      <c r="B31" s="3"/>
      <c r="C31" s="3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</row>
    <row r="32" spans="1:22" ht="18">
      <c r="A32" s="19" t="s">
        <v>271</v>
      </c>
      <c r="B32" s="19"/>
      <c r="C32" s="19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 t="s">
        <v>259</v>
      </c>
      <c r="S32" s="74"/>
      <c r="T32" s="74"/>
      <c r="U32" s="74"/>
      <c r="V32" s="74"/>
    </row>
    <row r="33" spans="1:22" ht="12.75">
      <c r="A33" s="3"/>
      <c r="B33" s="3"/>
      <c r="C33" s="3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</row>
    <row r="34" spans="1:22" ht="18">
      <c r="A34" s="19" t="s">
        <v>270</v>
      </c>
      <c r="B34" s="19"/>
      <c r="C34" s="19"/>
      <c r="D34" s="76"/>
      <c r="E34" s="76"/>
      <c r="F34" s="76"/>
      <c r="G34" s="76"/>
      <c r="H34" s="76"/>
      <c r="I34" s="76"/>
      <c r="J34" s="76"/>
      <c r="K34" s="76"/>
      <c r="L34" s="74"/>
      <c r="M34" s="74"/>
      <c r="N34" s="74"/>
      <c r="O34" s="74"/>
      <c r="P34" s="74"/>
      <c r="Q34" s="74"/>
      <c r="R34" s="74" t="s">
        <v>196</v>
      </c>
      <c r="S34" s="74"/>
      <c r="T34" s="74"/>
      <c r="U34" s="74"/>
      <c r="V34" s="74"/>
    </row>
    <row r="35" spans="1:22" ht="18">
      <c r="A35" s="19"/>
      <c r="B35" s="19"/>
      <c r="C35" s="19"/>
      <c r="D35" s="76"/>
      <c r="E35" s="76"/>
      <c r="F35" s="76"/>
      <c r="G35" s="76"/>
      <c r="H35" s="76"/>
      <c r="I35" s="76"/>
      <c r="J35" s="76"/>
      <c r="K35" s="76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</row>
    <row r="36" spans="1:22" ht="18">
      <c r="A36" s="19" t="s">
        <v>273</v>
      </c>
      <c r="B36" s="3"/>
      <c r="C36" s="3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 t="s">
        <v>196</v>
      </c>
      <c r="S36" s="74"/>
      <c r="T36" s="74"/>
      <c r="U36" s="74"/>
      <c r="V36" s="74"/>
    </row>
    <row r="37" spans="1:22" ht="12.75">
      <c r="A37" s="3"/>
      <c r="B37" s="3"/>
      <c r="C37" s="3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</row>
    <row r="38" spans="1:22" ht="18">
      <c r="A38" s="19" t="s">
        <v>269</v>
      </c>
      <c r="B38" s="3"/>
      <c r="C38" s="3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</row>
    <row r="39" spans="1:22" ht="12.75">
      <c r="A39" s="3"/>
      <c r="B39" s="3"/>
      <c r="C39" s="3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</row>
    <row r="40" spans="1:22" ht="12.75">
      <c r="A40" s="3"/>
      <c r="B40" s="3"/>
      <c r="C40" s="3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</row>
    <row r="41" spans="1:22" ht="12.75">
      <c r="A41" s="3"/>
      <c r="B41" s="3"/>
      <c r="C41" s="3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</row>
    <row r="42" spans="1:22" ht="12.75">
      <c r="A42" s="6"/>
      <c r="B42" s="5"/>
      <c r="C42" s="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</row>
    <row r="43" spans="1:22" ht="12.75">
      <c r="A43" s="3"/>
      <c r="B43" s="3"/>
      <c r="C43" s="3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</row>
    <row r="44" spans="1:22" ht="12.75">
      <c r="A44" s="3"/>
      <c r="B44" s="3"/>
      <c r="C44" s="3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</row>
    <row r="45" spans="1:22" ht="12.75">
      <c r="A45" s="3"/>
      <c r="B45" s="3"/>
      <c r="C45" s="3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</row>
    <row r="46" spans="1:22" ht="12.75">
      <c r="A46" s="3"/>
      <c r="B46" s="3"/>
      <c r="C46" s="3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</row>
    <row r="47" spans="1:22" ht="12.75">
      <c r="A47" s="3"/>
      <c r="B47" s="3"/>
      <c r="C47" s="3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</row>
    <row r="48" spans="1:22" ht="12.75">
      <c r="A48" s="3"/>
      <c r="B48" s="3"/>
      <c r="C48" s="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</row>
    <row r="49" spans="1:22" ht="12.75">
      <c r="A49" s="3"/>
      <c r="B49" s="3"/>
      <c r="C49" s="3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</row>
    <row r="50" spans="1:22" ht="12.75">
      <c r="A50" s="3"/>
      <c r="B50" s="3"/>
      <c r="C50" s="3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</row>
    <row r="51" spans="1:22" ht="12.75">
      <c r="A51" s="3"/>
      <c r="B51" s="3"/>
      <c r="C51" s="3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</row>
    <row r="52" spans="1:22" ht="12.75">
      <c r="A52" s="3"/>
      <c r="B52" s="3"/>
      <c r="C52" s="3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</row>
    <row r="53" spans="1:22" ht="12.75">
      <c r="A53" s="3"/>
      <c r="B53" s="3"/>
      <c r="C53" s="3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</row>
    <row r="54" spans="1:22" ht="12.75">
      <c r="A54" s="3"/>
      <c r="B54" s="3"/>
      <c r="C54" s="3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</row>
    <row r="55" spans="1:22" ht="12.75">
      <c r="A55" s="3"/>
      <c r="B55" s="3"/>
      <c r="C55" s="3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</row>
    <row r="56" spans="1:22" ht="12.75">
      <c r="A56" s="3"/>
      <c r="B56" s="3"/>
      <c r="C56" s="3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</row>
    <row r="57" spans="1:22" ht="12.75">
      <c r="A57" s="3"/>
      <c r="B57" s="3"/>
      <c r="C57" s="3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</row>
    <row r="58" spans="1:22" ht="12.75">
      <c r="A58" s="3"/>
      <c r="B58" s="3"/>
      <c r="C58" s="3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</row>
    <row r="59" spans="1:22" ht="12.75">
      <c r="A59" s="3"/>
      <c r="B59" s="3"/>
      <c r="C59" s="3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</row>
    <row r="60" spans="1:22" ht="12.75">
      <c r="A60" s="3"/>
      <c r="B60" s="3"/>
      <c r="C60" s="3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</row>
    <row r="61" spans="1:22" ht="12.75">
      <c r="A61" s="3"/>
      <c r="B61" s="3"/>
      <c r="C61" s="3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</row>
    <row r="62" spans="1:22" ht="12.75">
      <c r="A62" s="3"/>
      <c r="B62" s="3"/>
      <c r="C62" s="3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</row>
    <row r="63" spans="1:22" ht="12.75">
      <c r="A63" s="3"/>
      <c r="B63" s="3"/>
      <c r="C63" s="3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</row>
    <row r="64" spans="1:22" ht="12.75">
      <c r="A64" s="3"/>
      <c r="B64" s="3"/>
      <c r="C64" s="3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</row>
    <row r="65" spans="1:22" ht="12.75">
      <c r="A65" s="3"/>
      <c r="B65" s="3"/>
      <c r="C65" s="3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</row>
    <row r="66" spans="1:22" ht="12.75">
      <c r="A66" s="3"/>
      <c r="B66" s="3"/>
      <c r="C66" s="3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</row>
    <row r="67" spans="1:22" ht="12.75">
      <c r="A67" s="3"/>
      <c r="B67" s="3"/>
      <c r="C67" s="3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</row>
    <row r="68" spans="1:22" ht="12.75">
      <c r="A68" s="3"/>
      <c r="B68" s="3"/>
      <c r="C68" s="3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</row>
    <row r="69" spans="1:22" ht="12.75">
      <c r="A69" s="3"/>
      <c r="B69" s="3"/>
      <c r="C69" s="3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</row>
    <row r="70" spans="1:22" ht="12.75">
      <c r="A70" s="3"/>
      <c r="B70" s="3"/>
      <c r="C70" s="3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</row>
    <row r="71" spans="1:22" ht="12.75">
      <c r="A71" s="3"/>
      <c r="B71" s="3"/>
      <c r="C71" s="3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</row>
    <row r="72" spans="1:22" ht="12.75">
      <c r="A72" s="3"/>
      <c r="B72" s="3"/>
      <c r="C72" s="3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</row>
    <row r="73" spans="1:22" ht="12.75">
      <c r="A73" s="3"/>
      <c r="B73" s="3"/>
      <c r="C73" s="3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</row>
    <row r="74" spans="1:22" ht="12.75">
      <c r="A74" s="3"/>
      <c r="B74" s="3"/>
      <c r="C74" s="3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</row>
    <row r="75" spans="1:22" ht="12.75">
      <c r="A75" s="3"/>
      <c r="B75" s="3"/>
      <c r="C75" s="3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</row>
    <row r="76" spans="1:22" ht="12.75">
      <c r="A76" s="3"/>
      <c r="B76" s="3"/>
      <c r="C76" s="3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</row>
    <row r="77" spans="1:22" ht="12.75">
      <c r="A77" s="3"/>
      <c r="B77" s="3"/>
      <c r="C77" s="3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</row>
    <row r="78" spans="1:22" ht="12.75">
      <c r="A78" s="3"/>
      <c r="B78" s="3"/>
      <c r="C78" s="3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</row>
    <row r="79" spans="1:22" ht="12.75">
      <c r="A79" s="3"/>
      <c r="B79" s="3"/>
      <c r="C79" s="3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</row>
    <row r="80" spans="1:22" ht="12.75">
      <c r="A80" s="3"/>
      <c r="B80" s="3"/>
      <c r="C80" s="3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</row>
    <row r="81" spans="1:22" ht="12.75">
      <c r="A81" s="3"/>
      <c r="B81" s="3"/>
      <c r="C81" s="3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</row>
    <row r="82" spans="1:22" ht="12.75">
      <c r="A82" s="3"/>
      <c r="B82" s="3"/>
      <c r="C82" s="3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</row>
    <row r="83" spans="1:22" ht="12.75">
      <c r="A83" s="3"/>
      <c r="B83" s="3"/>
      <c r="C83" s="3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</row>
    <row r="84" spans="1:22" ht="12.75">
      <c r="A84" s="3"/>
      <c r="B84" s="3"/>
      <c r="C84" s="3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</row>
    <row r="85" spans="1:22" ht="12.75">
      <c r="A85" s="3"/>
      <c r="B85" s="3"/>
      <c r="C85" s="3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</row>
    <row r="86" spans="1:22" ht="12.75">
      <c r="A86" s="3"/>
      <c r="B86" s="3"/>
      <c r="C86" s="3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</row>
    <row r="87" spans="1:22" ht="12.75">
      <c r="A87" s="3"/>
      <c r="B87" s="3"/>
      <c r="C87" s="3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</row>
    <row r="88" spans="1:22" ht="12.75">
      <c r="A88" s="3"/>
      <c r="B88" s="3"/>
      <c r="C88" s="3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</row>
    <row r="89" spans="1:22" ht="12.75">
      <c r="A89" s="3"/>
      <c r="B89" s="3"/>
      <c r="C89" s="3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</row>
    <row r="90" spans="1:22" ht="12.75">
      <c r="A90" s="3"/>
      <c r="B90" s="3"/>
      <c r="C90" s="3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</row>
    <row r="91" spans="1:22" ht="12.75">
      <c r="A91" s="3"/>
      <c r="B91" s="3"/>
      <c r="C91" s="3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</row>
    <row r="92" spans="1:22" ht="12.75">
      <c r="A92" s="3"/>
      <c r="B92" s="3"/>
      <c r="C92" s="3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</row>
    <row r="93" spans="1:22" ht="12.75">
      <c r="A93" s="3"/>
      <c r="B93" s="3"/>
      <c r="C93" s="3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</row>
    <row r="94" spans="1:22" ht="12.75">
      <c r="A94" s="3"/>
      <c r="B94" s="3"/>
      <c r="C94" s="3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</row>
    <row r="95" spans="1:22" ht="12.75">
      <c r="A95" s="3"/>
      <c r="B95" s="3"/>
      <c r="C95" s="3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</row>
    <row r="96" spans="1:22" ht="12.75">
      <c r="A96" s="3"/>
      <c r="B96" s="3"/>
      <c r="C96" s="3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</row>
    <row r="97" spans="1:22" ht="12.75">
      <c r="A97" s="3"/>
      <c r="B97" s="3"/>
      <c r="C97" s="3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</row>
    <row r="98" spans="1:22" ht="12.75">
      <c r="A98" s="3"/>
      <c r="B98" s="3"/>
      <c r="C98" s="3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</row>
    <row r="99" spans="1:22" ht="12.75">
      <c r="A99" s="3"/>
      <c r="B99" s="3"/>
      <c r="C99" s="3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</row>
    <row r="100" spans="1:22" ht="12.75">
      <c r="A100" s="3"/>
      <c r="B100" s="3"/>
      <c r="C100" s="3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</row>
    <row r="101" spans="1:22" ht="12.75">
      <c r="A101" s="3"/>
      <c r="B101" s="3"/>
      <c r="C101" s="3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</row>
    <row r="102" spans="1:22" ht="12.75">
      <c r="A102" s="3"/>
      <c r="B102" s="3"/>
      <c r="C102" s="3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</row>
    <row r="103" spans="1:22" ht="12.75">
      <c r="A103" s="3"/>
      <c r="B103" s="3"/>
      <c r="C103" s="3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</row>
    <row r="104" spans="1:22" ht="12.75">
      <c r="A104" s="3"/>
      <c r="B104" s="3"/>
      <c r="C104" s="3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</row>
    <row r="105" spans="1:22" ht="12.75">
      <c r="A105" s="3"/>
      <c r="B105" s="3"/>
      <c r="C105" s="3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</row>
    <row r="106" spans="1:22" ht="12.75">
      <c r="A106" s="3"/>
      <c r="B106" s="3"/>
      <c r="C106" s="3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</row>
    <row r="107" spans="1:22" ht="12.75">
      <c r="A107" s="3"/>
      <c r="B107" s="3"/>
      <c r="C107" s="3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</row>
    <row r="108" spans="1:22" ht="12.75">
      <c r="A108" s="3"/>
      <c r="B108" s="3"/>
      <c r="C108" s="3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</row>
    <row r="109" spans="1:22" ht="12.75">
      <c r="A109" s="3"/>
      <c r="B109" s="3"/>
      <c r="C109" s="3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</row>
    <row r="110" spans="1:22" ht="12.75">
      <c r="A110" s="3"/>
      <c r="B110" s="3"/>
      <c r="C110" s="3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</row>
    <row r="111" spans="1:22" ht="12.75">
      <c r="A111" s="3"/>
      <c r="B111" s="3"/>
      <c r="C111" s="3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</row>
    <row r="112" spans="1:22" ht="12.75">
      <c r="A112" s="3"/>
      <c r="B112" s="3"/>
      <c r="C112" s="3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</row>
    <row r="113" spans="1:22" ht="12.75">
      <c r="A113" s="3"/>
      <c r="B113" s="3"/>
      <c r="C113" s="3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</row>
    <row r="114" spans="1:22" ht="12.75">
      <c r="A114" s="3"/>
      <c r="B114" s="3"/>
      <c r="C114" s="3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</row>
    <row r="115" spans="1:22" ht="12.75">
      <c r="A115" s="3"/>
      <c r="B115" s="3"/>
      <c r="C115" s="3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</row>
  </sheetData>
  <sheetProtection/>
  <mergeCells count="14">
    <mergeCell ref="T1:U1"/>
    <mergeCell ref="R1:S1"/>
    <mergeCell ref="B1:C1"/>
    <mergeCell ref="A1:A2"/>
    <mergeCell ref="A26:E26"/>
    <mergeCell ref="A27:E27"/>
    <mergeCell ref="A28:E28"/>
    <mergeCell ref="F1:G1"/>
    <mergeCell ref="H1:I1"/>
    <mergeCell ref="L1:M1"/>
    <mergeCell ref="N1:O1"/>
    <mergeCell ref="P1:Q1"/>
    <mergeCell ref="D1:E1"/>
    <mergeCell ref="J1:K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2024-01-19T08:49:19Z</cp:lastPrinted>
  <dcterms:created xsi:type="dcterms:W3CDTF">2002-11-21T14:08:55Z</dcterms:created>
  <dcterms:modified xsi:type="dcterms:W3CDTF">2024-03-18T07:46:41Z</dcterms:modified>
  <cp:category/>
  <cp:version/>
  <cp:contentType/>
  <cp:contentStatus/>
</cp:coreProperties>
</file>